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05"/>
  </bookViews>
  <sheets>
    <sheet name="1.2019年高新区一般公共预算收支预算总表" sheetId="1" r:id="rId1"/>
    <sheet name="2.2019年高新区一般公共预算收入预算表" sheetId="2" r:id="rId2"/>
    <sheet name="3.2019年高新区一般公共预算支出预算表" sheetId="3" r:id="rId3"/>
    <sheet name="4.2019年高新区一般公共预算支出预算总表" sheetId="4" r:id="rId4"/>
    <sheet name="5.2019年高新区一般公共预算支出预算明细表" sheetId="5" r:id="rId5"/>
    <sheet name="6.2019年高新区一般公共预算基本支出预算" sheetId="6" r:id="rId6"/>
    <sheet name="7.2019年高新区一般公共预算“三公”经费支出情况表" sheetId="7" r:id="rId7"/>
    <sheet name="8.2019年市对高新区一般公共预算税收返还和转移支付预算表" sheetId="8" r:id="rId8"/>
    <sheet name="9.2019年市对高新区税收返还和转移支付预算表（分地区）" sheetId="9" r:id="rId9"/>
    <sheet name="10.2019年高新区基本建设支出预算表" sheetId="10" r:id="rId10"/>
    <sheet name="11.2017年和2018年高新区政府一般债务限额和余额情况表" sheetId="11" r:id="rId11"/>
    <sheet name="12.2018年高新区政府一般债务分地区限额余额表" sheetId="12" r:id="rId12"/>
    <sheet name="13.2019年高新区政府性基金收支预算总表" sheetId="13" r:id="rId13"/>
    <sheet name="14.2019年高新区政府性基金收入预算表" sheetId="14" r:id="rId14"/>
    <sheet name="15.2019年高新区政府性基金支出预算表" sheetId="15" r:id="rId15"/>
    <sheet name="16.2019年高新区政府性基金支出预算总表" sheetId="16" r:id="rId16"/>
    <sheet name="17.2019年高新区政府性基金支出预算明细表" sheetId="17" r:id="rId17"/>
    <sheet name="18.2019年市对高新区政府性基金转移支付预算表" sheetId="18" r:id="rId18"/>
    <sheet name="19.2019年市对高新区政府性基金转移支付预算表（分地区）" sheetId="19" r:id="rId19"/>
    <sheet name="20.2017年和2018年政府专项债务限额和余额情况表" sheetId="20" r:id="rId20"/>
    <sheet name="21.2018年高新区政府专项债务分地区限额余额表" sheetId="21" r:id="rId21"/>
    <sheet name="22.2019年高新区国有资本经营收支预算总表" sheetId="22" r:id="rId22"/>
    <sheet name="23.2019年高新区国有资本经营收入预算表" sheetId="23" r:id="rId23"/>
    <sheet name="24.2019年高新区国有资本经营支出预算表" sheetId="24" r:id="rId24"/>
    <sheet name="25.2019年市对高新区国有资本经营预算转移支付情况表" sheetId="25" r:id="rId25"/>
    <sheet name="26.2019年市对高新区国有资本经营预算转移支付表（分地区）" sheetId="26" r:id="rId26"/>
    <sheet name="27.2019年高新区社会保险基金收支预算总表" sheetId="27" r:id="rId27"/>
    <sheet name="28.2019年高新区社会保险基金收入预算表" sheetId="28" r:id="rId28"/>
    <sheet name="29.2019年高新区社会保险基金支出预算表" sheetId="29" r:id="rId29"/>
    <sheet name="30.2019年高新区社会保险基金结余预算表" sheetId="30" r:id="rId30"/>
    <sheet name="Sheet6" sheetId="31" r:id="rId31"/>
    <sheet name="Sheet7" sheetId="32" r:id="rId32"/>
  </sheets>
  <externalReferences>
    <externalReference r:id="rId33"/>
    <externalReference r:id="rId34"/>
  </externalReferences>
  <definedNames>
    <definedName name="_xlnm.Print_Area" localSheetId="0">'1.2019年高新区一般公共预算收支预算总表'!$A$2:D14</definedName>
    <definedName name="_xlnm.Print_Area" localSheetId="1">'2.2019年高新区一般公共预算收入预算表'!$A$2:C19</definedName>
    <definedName name="_xlnm.Print_Area" localSheetId="2">'3.2019年高新区一般公共预算支出预算表'!$A$2:C31</definedName>
    <definedName name="_xlnm.Print_Area" localSheetId="3">'4.2019年高新区一般公共预算支出预算总表'!$A$2:D30</definedName>
    <definedName name="_xlnm.Print_Area" localSheetId="4">'5.2019年高新区一般公共预算支出预算明细表'!$A$2:D1310</definedName>
    <definedName name="_xlnm.Print_Titles" localSheetId="4">'5.2019年高新区一般公共预算支出预算明细表'!$2:4</definedName>
    <definedName name="_xlnm.Print_Area" localSheetId="5">'6.2019年高新区一般公共预算基本支出预算'!$A$2:B37</definedName>
    <definedName name="_xlnm.Print_Titles" localSheetId="5">'6.2019年高新区一般公共预算基本支出预算'!$2:4</definedName>
    <definedName name="_xlnm.Print_Area" localSheetId="10">'11.2017年和2018年高新区政府一般债务限额和余额情况表'!$A$2:C11</definedName>
    <definedName name="_xlnm.Print_Area" localSheetId="12">'13.2019年高新区政府性基金收支预算总表'!$A$2:D41</definedName>
    <definedName name="_xlnm.Print_Area" localSheetId="13">'14.2019年高新区政府性基金收入预算表'!$A$2:C12</definedName>
    <definedName name="_xlnm.Print_Area" localSheetId="14">'15.2019年高新区政府性基金支出预算表'!$A$2:C19</definedName>
    <definedName name="_xlnm.Print_Area" localSheetId="15">'16.2019年高新区政府性基金支出预算总表'!$A$2:D10</definedName>
    <definedName name="_xlnm.Print_Titles" localSheetId="15">'16.2019年高新区政府性基金支出预算总表'!$2:4</definedName>
    <definedName name="_xlnm.Print_Area" localSheetId="19">'20.2017年和2018年政府专项债务限额和余额情况表'!$A$2:C11</definedName>
    <definedName name="_xlnm.Print_Area" localSheetId="26">'27.2019年高新区社会保险基金收支预算总表'!$A$2:D45</definedName>
    <definedName name="_xlnm.Print_Area" localSheetId="29">'30.2019年高新区社会保险基金结余预算表'!$A$2:D2</definedName>
    <definedName name="\aa" localSheetId="29">#REF!</definedName>
    <definedName name="\aa">#REF!</definedName>
    <definedName name="\d" localSheetId="15">#REF!</definedName>
    <definedName name="\d">#REF!</definedName>
    <definedName name="\P">#REF!</definedName>
    <definedName name="\x" localSheetId="15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localSheetId="15" hidden="1">#REF!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 localSheetId="29">'[2]Mp-team 1'!#REF!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>#N/A</definedName>
    <definedName name="_xlnm.Print_Titles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 localSheetId="15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 fullPrecision="0"/>
</workbook>
</file>

<file path=xl/comments1.xml><?xml version="1.0" encoding="utf-8"?>
<comments xmlns="http://schemas.openxmlformats.org/spreadsheetml/2006/main">
  <authors>
    <author>李欢</author>
  </authors>
  <commentList>
    <comment ref="A7" authorId="0">
      <text>
        <r>
          <rPr>
            <sz val="9"/>
            <rFont val="宋体"/>
            <charset val="134"/>
          </rPr>
          <t>李欢:
01</t>
        </r>
      </text>
    </comment>
    <comment ref="A19" authorId="0">
      <text>
        <r>
          <rPr>
            <sz val="9"/>
            <rFont val="宋体"/>
            <charset val="134"/>
          </rPr>
          <t>李欢:
02</t>
        </r>
      </text>
    </comment>
    <comment ref="A28" authorId="0">
      <text>
        <r>
          <rPr>
            <sz val="9"/>
            <rFont val="宋体"/>
            <charset val="134"/>
          </rPr>
          <t>李欢:
03</t>
        </r>
      </text>
    </comment>
    <comment ref="A39" authorId="0">
      <text>
        <r>
          <rPr>
            <sz val="9"/>
            <rFont val="宋体"/>
            <charset val="134"/>
          </rPr>
          <t>李欢:
04</t>
        </r>
      </text>
    </comment>
    <comment ref="A51" authorId="0">
      <text>
        <r>
          <rPr>
            <sz val="9"/>
            <rFont val="宋体"/>
            <charset val="134"/>
          </rPr>
          <t>李欢:
05</t>
        </r>
      </text>
    </comment>
    <comment ref="A62" authorId="0">
      <text>
        <r>
          <rPr>
            <sz val="9"/>
            <rFont val="宋体"/>
            <charset val="134"/>
          </rPr>
          <t>李欢:
06</t>
        </r>
      </text>
    </comment>
    <comment ref="A73" authorId="0">
      <text>
        <r>
          <rPr>
            <sz val="9"/>
            <rFont val="宋体"/>
            <charset val="134"/>
          </rPr>
          <t>李欢:
07</t>
        </r>
      </text>
    </comment>
    <comment ref="A85" authorId="0">
      <text>
        <r>
          <rPr>
            <sz val="9"/>
            <rFont val="宋体"/>
            <charset val="134"/>
          </rPr>
          <t>李欢:
08</t>
        </r>
      </text>
    </comment>
    <comment ref="A94" authorId="0">
      <text>
        <r>
          <rPr>
            <sz val="9"/>
            <rFont val="宋体"/>
            <charset val="134"/>
          </rPr>
          <t>李欢:
09</t>
        </r>
      </text>
    </comment>
    <comment ref="A100" authorId="0">
      <text>
        <r>
          <rPr>
            <sz val="9"/>
            <rFont val="宋体"/>
            <charset val="134"/>
          </rPr>
          <t>李欢:
修改口岸电子执法系统建设与维护</t>
        </r>
      </text>
    </comment>
    <comment ref="A108" authorId="0">
      <text>
        <r>
          <rPr>
            <sz val="9"/>
            <rFont val="宋体"/>
            <charset val="134"/>
          </rPr>
          <t>李欢:
10</t>
        </r>
      </text>
    </comment>
    <comment ref="A118" authorId="0">
      <text>
        <r>
          <rPr>
            <sz val="9"/>
            <rFont val="宋体"/>
            <charset val="134"/>
          </rPr>
          <t>李欢:
11</t>
        </r>
      </text>
    </comment>
    <comment ref="A127" authorId="0">
      <text>
        <r>
          <rPr>
            <sz val="9"/>
            <rFont val="宋体"/>
            <charset val="134"/>
          </rPr>
          <t>李欢:
13</t>
        </r>
      </text>
    </comment>
    <comment ref="A138" authorId="0">
      <text>
        <r>
          <rPr>
            <sz val="9"/>
            <rFont val="宋体"/>
            <charset val="134"/>
          </rPr>
          <t>李欢:
14</t>
        </r>
      </text>
    </comment>
    <comment ref="A152" authorId="0">
      <text>
        <r>
          <rPr>
            <sz val="9"/>
            <rFont val="宋体"/>
            <charset val="134"/>
          </rPr>
          <t>李欢:
23</t>
        </r>
      </text>
    </comment>
    <comment ref="A159" authorId="0">
      <text>
        <r>
          <rPr>
            <sz val="9"/>
            <rFont val="宋体"/>
            <charset val="134"/>
          </rPr>
          <t>李欢:
25
修改港澳台侨事务</t>
        </r>
      </text>
    </comment>
    <comment ref="A166" authorId="0">
      <text>
        <r>
          <rPr>
            <sz val="9"/>
            <rFont val="宋体"/>
            <charset val="134"/>
          </rPr>
          <t>李欢:
修改港澳台侨事务</t>
        </r>
      </text>
    </comment>
    <comment ref="A167" authorId="0">
      <text>
        <r>
          <rPr>
            <sz val="9"/>
            <rFont val="宋体"/>
            <charset val="134"/>
          </rPr>
          <t>李欢:
26，无27</t>
        </r>
      </text>
    </comment>
    <comment ref="A173" authorId="0">
      <text>
        <r>
          <rPr>
            <sz val="9"/>
            <rFont val="宋体"/>
            <charset val="134"/>
          </rPr>
          <t>李欢:
28</t>
        </r>
      </text>
    </comment>
    <comment ref="A180" authorId="0">
      <text>
        <r>
          <rPr>
            <sz val="9"/>
            <rFont val="宋体"/>
            <charset val="134"/>
          </rPr>
          <t>李欢:
29，无30</t>
        </r>
      </text>
    </comment>
    <comment ref="A187" authorId="0">
      <text>
        <r>
          <rPr>
            <sz val="9"/>
            <rFont val="宋体"/>
            <charset val="134"/>
          </rPr>
          <t>李欢:
31</t>
        </r>
      </text>
    </comment>
    <comment ref="A194" authorId="0">
      <text>
        <r>
          <rPr>
            <sz val="9"/>
            <rFont val="宋体"/>
            <charset val="134"/>
          </rPr>
          <t>李欢:
32</t>
        </r>
      </text>
    </comment>
    <comment ref="A203" authorId="0">
      <text>
        <r>
          <rPr>
            <sz val="9"/>
            <rFont val="宋体"/>
            <charset val="134"/>
          </rPr>
          <t>李欢:
33</t>
        </r>
      </text>
    </comment>
    <comment ref="A209" authorId="0">
      <text>
        <r>
          <rPr>
            <sz val="9"/>
            <rFont val="宋体"/>
            <charset val="134"/>
          </rPr>
          <t>李欢:
34</t>
        </r>
      </text>
    </comment>
    <comment ref="A217" authorId="0">
      <text>
        <r>
          <rPr>
            <sz val="9"/>
            <rFont val="宋体"/>
            <charset val="134"/>
          </rPr>
          <t>李欢:
35</t>
        </r>
      </text>
    </comment>
    <comment ref="A223" authorId="0">
      <text>
        <r>
          <rPr>
            <sz val="9"/>
            <rFont val="宋体"/>
            <charset val="134"/>
          </rPr>
          <t>李欢:
36</t>
        </r>
      </text>
    </comment>
    <comment ref="A229" authorId="0">
      <text>
        <r>
          <rPr>
            <sz val="9"/>
            <rFont val="宋体"/>
            <charset val="134"/>
          </rPr>
          <t>李欢:
37</t>
        </r>
      </text>
    </comment>
    <comment ref="A235" authorId="0">
      <text>
        <r>
          <rPr>
            <sz val="9"/>
            <rFont val="宋体"/>
            <charset val="134"/>
          </rPr>
          <t>李欢:
38</t>
        </r>
      </text>
    </comment>
    <comment ref="A252" authorId="0">
      <text>
        <r>
          <rPr>
            <sz val="9"/>
            <rFont val="宋体"/>
            <charset val="134"/>
          </rPr>
          <t>李欢:
20199</t>
        </r>
      </text>
    </comment>
    <comment ref="A272" authorId="0">
      <text>
        <r>
          <rPr>
            <sz val="9"/>
            <rFont val="宋体"/>
            <charset val="134"/>
          </rPr>
          <t>李欢:
将内卫修改为武装警察部队</t>
        </r>
      </text>
    </comment>
    <comment ref="A274" authorId="0">
      <text>
        <r>
          <rPr>
            <sz val="9"/>
            <rFont val="宋体"/>
            <charset val="134"/>
          </rPr>
          <t>李欢:
20402</t>
        </r>
      </text>
    </comment>
    <comment ref="A283" authorId="0">
      <text>
        <r>
          <rPr>
            <sz val="9"/>
            <rFont val="宋体"/>
            <charset val="134"/>
          </rPr>
          <t>李欢:
20403</t>
        </r>
      </text>
    </comment>
    <comment ref="A298" authorId="0">
      <text>
        <r>
          <rPr>
            <sz val="9"/>
            <rFont val="宋体"/>
            <charset val="134"/>
          </rPr>
          <t>李欢:
20405</t>
        </r>
      </text>
    </comment>
    <comment ref="A307" authorId="0">
      <text>
        <r>
          <rPr>
            <sz val="9"/>
            <rFont val="宋体"/>
            <charset val="134"/>
          </rPr>
          <t>李欢:
20406</t>
        </r>
      </text>
    </comment>
    <comment ref="A342" authorId="0">
      <text>
        <r>
          <rPr>
            <sz val="9"/>
            <rFont val="宋体"/>
            <charset val="134"/>
          </rPr>
          <t>李欢:
20409</t>
        </r>
      </text>
    </comment>
    <comment ref="A350" authorId="0">
      <text>
        <r>
          <rPr>
            <sz val="9"/>
            <rFont val="宋体"/>
            <charset val="134"/>
          </rPr>
          <t>李欢:
20410</t>
        </r>
      </text>
    </comment>
    <comment ref="A356" authorId="0">
      <text>
        <r>
          <rPr>
            <sz val="9"/>
            <rFont val="宋体"/>
            <charset val="134"/>
          </rPr>
          <t>李欢:
20499</t>
        </r>
      </text>
    </comment>
    <comment ref="A357" authorId="0">
      <text>
        <r>
          <rPr>
            <sz val="9"/>
            <rFont val="宋体"/>
            <charset val="134"/>
          </rPr>
          <t>李欢:
20499</t>
        </r>
      </text>
    </comment>
    <comment ref="A358" authorId="0">
      <text>
        <r>
          <rPr>
            <sz val="9"/>
            <rFont val="宋体"/>
            <charset val="134"/>
          </rPr>
          <t>李欢:
205</t>
        </r>
      </text>
    </comment>
    <comment ref="A359" authorId="0">
      <text>
        <r>
          <rPr>
            <sz val="9"/>
            <rFont val="宋体"/>
            <charset val="134"/>
          </rPr>
          <t>李欢:
20501</t>
        </r>
      </text>
    </comment>
    <comment ref="A364" authorId="0">
      <text>
        <r>
          <rPr>
            <sz val="9"/>
            <rFont val="宋体"/>
            <charset val="134"/>
          </rPr>
          <t>李欢:
20502</t>
        </r>
      </text>
    </comment>
    <comment ref="A373" authorId="0">
      <text>
        <r>
          <rPr>
            <sz val="9"/>
            <rFont val="宋体"/>
            <charset val="134"/>
          </rPr>
          <t>李欢:
20503</t>
        </r>
      </text>
    </comment>
    <comment ref="A380" authorId="0">
      <text>
        <r>
          <rPr>
            <sz val="9"/>
            <rFont val="宋体"/>
            <charset val="134"/>
          </rPr>
          <t>李欢:
20504</t>
        </r>
      </text>
    </comment>
    <comment ref="A386" authorId="0">
      <text>
        <r>
          <rPr>
            <sz val="9"/>
            <rFont val="宋体"/>
            <charset val="134"/>
          </rPr>
          <t>李欢:
20505</t>
        </r>
      </text>
    </comment>
    <comment ref="A390" authorId="0">
      <text>
        <r>
          <rPr>
            <sz val="9"/>
            <rFont val="宋体"/>
            <charset val="134"/>
          </rPr>
          <t>李欢:
20506</t>
        </r>
      </text>
    </comment>
    <comment ref="A394" authorId="0">
      <text>
        <r>
          <rPr>
            <sz val="9"/>
            <rFont val="宋体"/>
            <charset val="134"/>
          </rPr>
          <t>李欢:
20507</t>
        </r>
      </text>
    </comment>
    <comment ref="A398" authorId="0">
      <text>
        <r>
          <rPr>
            <sz val="9"/>
            <rFont val="宋体"/>
            <charset val="134"/>
          </rPr>
          <t>李欢:
20508</t>
        </r>
      </text>
    </comment>
    <comment ref="A404" authorId="0">
      <text>
        <r>
          <rPr>
            <sz val="9"/>
            <rFont val="宋体"/>
            <charset val="134"/>
          </rPr>
          <t>李欢:
20509</t>
        </r>
      </text>
    </comment>
    <comment ref="A411" authorId="0">
      <text>
        <r>
          <rPr>
            <sz val="9"/>
            <rFont val="宋体"/>
            <charset val="134"/>
          </rPr>
          <t>李欢:
20599</t>
        </r>
      </text>
    </comment>
    <comment ref="A412" authorId="0">
      <text>
        <r>
          <rPr>
            <sz val="9"/>
            <rFont val="宋体"/>
            <charset val="134"/>
          </rPr>
          <t xml:space="preserve">李欢:
206
</t>
        </r>
      </text>
    </comment>
    <comment ref="A413" authorId="0">
      <text>
        <r>
          <rPr>
            <sz val="9"/>
            <rFont val="宋体"/>
            <charset val="134"/>
          </rPr>
          <t>李欢:
20601</t>
        </r>
      </text>
    </comment>
    <comment ref="A418" authorId="0">
      <text>
        <r>
          <rPr>
            <sz val="9"/>
            <rFont val="宋体"/>
            <charset val="134"/>
          </rPr>
          <t>李欢:
20602</t>
        </r>
      </text>
    </comment>
    <comment ref="A427" authorId="0">
      <text>
        <r>
          <rPr>
            <sz val="9"/>
            <rFont val="宋体"/>
            <charset val="134"/>
          </rPr>
          <t>李欢:
20603</t>
        </r>
      </text>
    </comment>
    <comment ref="A433" authorId="0">
      <text>
        <r>
          <rPr>
            <sz val="9"/>
            <rFont val="宋体"/>
            <charset val="134"/>
          </rPr>
          <t>李欢:
20604</t>
        </r>
      </text>
    </comment>
    <comment ref="A439" authorId="0">
      <text>
        <r>
          <rPr>
            <sz val="9"/>
            <rFont val="宋体"/>
            <charset val="134"/>
          </rPr>
          <t>李欢:
20605</t>
        </r>
      </text>
    </comment>
    <comment ref="A444" authorId="0">
      <text>
        <r>
          <rPr>
            <sz val="9"/>
            <rFont val="宋体"/>
            <charset val="134"/>
          </rPr>
          <t>李欢:
20606</t>
        </r>
      </text>
    </comment>
    <comment ref="A449" authorId="0">
      <text>
        <r>
          <rPr>
            <sz val="9"/>
            <rFont val="宋体"/>
            <charset val="134"/>
          </rPr>
          <t>李欢:
20607</t>
        </r>
      </text>
    </comment>
    <comment ref="A456" authorId="0">
      <text>
        <r>
          <rPr>
            <sz val="9"/>
            <rFont val="宋体"/>
            <charset val="134"/>
          </rPr>
          <t>李欢:
20608</t>
        </r>
      </text>
    </comment>
    <comment ref="A460" authorId="0">
      <text>
        <r>
          <rPr>
            <sz val="9"/>
            <rFont val="宋体"/>
            <charset val="134"/>
          </rPr>
          <t>李欢:
20609</t>
        </r>
      </text>
    </comment>
    <comment ref="A463" authorId="0">
      <text>
        <r>
          <rPr>
            <sz val="9"/>
            <rFont val="宋体"/>
            <charset val="134"/>
          </rPr>
          <t>李欢:
20699</t>
        </r>
      </text>
    </comment>
    <comment ref="A468" authorId="0">
      <text>
        <r>
          <rPr>
            <sz val="9"/>
            <rFont val="宋体"/>
            <charset val="134"/>
          </rPr>
          <t>李欢:
207</t>
        </r>
      </text>
    </comment>
    <comment ref="A469" authorId="0">
      <text>
        <r>
          <rPr>
            <sz val="9"/>
            <rFont val="宋体"/>
            <charset val="134"/>
          </rPr>
          <t>李欢:
20701</t>
        </r>
      </text>
    </comment>
    <comment ref="A485" authorId="0">
      <text>
        <r>
          <rPr>
            <sz val="9"/>
            <rFont val="宋体"/>
            <charset val="134"/>
          </rPr>
          <t>李欢:
20702</t>
        </r>
      </text>
    </comment>
    <comment ref="A493" authorId="0">
      <text>
        <r>
          <rPr>
            <sz val="9"/>
            <rFont val="宋体"/>
            <charset val="134"/>
          </rPr>
          <t>李欢:
20703</t>
        </r>
      </text>
    </comment>
    <comment ref="A504" authorId="0">
      <text>
        <r>
          <rPr>
            <sz val="9"/>
            <rFont val="宋体"/>
            <charset val="134"/>
          </rPr>
          <t>李欢:
20706</t>
        </r>
      </text>
    </comment>
    <comment ref="A513" authorId="0">
      <text>
        <r>
          <rPr>
            <sz val="9"/>
            <rFont val="宋体"/>
            <charset val="134"/>
          </rPr>
          <t>李欢:
20708</t>
        </r>
      </text>
    </comment>
    <comment ref="A520" authorId="0">
      <text>
        <r>
          <rPr>
            <sz val="9"/>
            <rFont val="宋体"/>
            <charset val="134"/>
          </rPr>
          <t>李欢:
20799</t>
        </r>
      </text>
    </comment>
    <comment ref="A524" authorId="0">
      <text>
        <r>
          <rPr>
            <sz val="9"/>
            <rFont val="宋体"/>
            <charset val="134"/>
          </rPr>
          <t>李欢:
208</t>
        </r>
      </text>
    </comment>
    <comment ref="A525" authorId="0">
      <text>
        <r>
          <rPr>
            <sz val="9"/>
            <rFont val="宋体"/>
            <charset val="134"/>
          </rPr>
          <t>李欢:
20801</t>
        </r>
      </text>
    </comment>
    <comment ref="A539" authorId="0">
      <text>
        <r>
          <rPr>
            <sz val="9"/>
            <rFont val="宋体"/>
            <charset val="134"/>
          </rPr>
          <t>李欢:
20802</t>
        </r>
      </text>
    </comment>
    <comment ref="A547" authorId="0">
      <text>
        <r>
          <rPr>
            <sz val="9"/>
            <rFont val="宋体"/>
            <charset val="134"/>
          </rPr>
          <t>李欢:
20804</t>
        </r>
      </text>
    </comment>
    <comment ref="A549" authorId="0">
      <text>
        <r>
          <rPr>
            <sz val="9"/>
            <rFont val="宋体"/>
            <charset val="134"/>
          </rPr>
          <t>李欢:
20805</t>
        </r>
      </text>
    </comment>
    <comment ref="A558" authorId="0">
      <text>
        <r>
          <rPr>
            <sz val="9"/>
            <rFont val="宋体"/>
            <charset val="134"/>
          </rPr>
          <t>李欢:
20806</t>
        </r>
      </text>
    </comment>
    <comment ref="A562" authorId="0">
      <text>
        <r>
          <rPr>
            <sz val="9"/>
            <rFont val="宋体"/>
            <charset val="134"/>
          </rPr>
          <t>李欢:
20807</t>
        </r>
      </text>
    </comment>
    <comment ref="A572" authorId="0">
      <text>
        <r>
          <rPr>
            <sz val="9"/>
            <rFont val="宋体"/>
            <charset val="134"/>
          </rPr>
          <t>李欢:
20808</t>
        </r>
      </text>
    </comment>
    <comment ref="A580" authorId="0">
      <text>
        <r>
          <rPr>
            <sz val="9"/>
            <rFont val="宋体"/>
            <charset val="134"/>
          </rPr>
          <t>李欢:
20809</t>
        </r>
      </text>
    </comment>
    <comment ref="A587" authorId="0">
      <text>
        <r>
          <rPr>
            <sz val="9"/>
            <rFont val="宋体"/>
            <charset val="134"/>
          </rPr>
          <t>李欢:
20810</t>
        </r>
      </text>
    </comment>
    <comment ref="A594" authorId="0">
      <text>
        <r>
          <rPr>
            <sz val="9"/>
            <rFont val="宋体"/>
            <charset val="134"/>
          </rPr>
          <t>李欢:
20811</t>
        </r>
      </text>
    </comment>
    <comment ref="A603" authorId="0">
      <text>
        <r>
          <rPr>
            <sz val="9"/>
            <rFont val="宋体"/>
            <charset val="134"/>
          </rPr>
          <t>李欢:
20816</t>
        </r>
      </text>
    </comment>
    <comment ref="A608" authorId="0">
      <text>
        <r>
          <rPr>
            <sz val="9"/>
            <rFont val="宋体"/>
            <charset val="134"/>
          </rPr>
          <t>李欢:
20819</t>
        </r>
      </text>
    </comment>
    <comment ref="A611" authorId="0">
      <text>
        <r>
          <rPr>
            <sz val="9"/>
            <rFont val="宋体"/>
            <charset val="134"/>
          </rPr>
          <t>李欢:
20820</t>
        </r>
      </text>
    </comment>
    <comment ref="A614" authorId="0">
      <text>
        <r>
          <rPr>
            <sz val="9"/>
            <rFont val="宋体"/>
            <charset val="134"/>
          </rPr>
          <t>李欢:
20821</t>
        </r>
      </text>
    </comment>
    <comment ref="A617" authorId="0">
      <text>
        <r>
          <rPr>
            <sz val="9"/>
            <rFont val="宋体"/>
            <charset val="134"/>
          </rPr>
          <t>李欢:
20824</t>
        </r>
      </text>
    </comment>
    <comment ref="A647" authorId="0">
      <text>
        <r>
          <rPr>
            <sz val="9"/>
            <rFont val="宋体"/>
            <charset val="134"/>
          </rPr>
          <t>李欢:
21002</t>
        </r>
      </text>
    </comment>
    <comment ref="A660" authorId="0">
      <text>
        <r>
          <rPr>
            <sz val="9"/>
            <rFont val="宋体"/>
            <charset val="134"/>
          </rPr>
          <t>李欢:
21003</t>
        </r>
      </text>
    </comment>
    <comment ref="A664" authorId="0">
      <text>
        <r>
          <rPr>
            <sz val="9"/>
            <rFont val="宋体"/>
            <charset val="134"/>
          </rPr>
          <t>李欢:
21004</t>
        </r>
      </text>
    </comment>
    <comment ref="A676" authorId="0">
      <text>
        <r>
          <rPr>
            <sz val="9"/>
            <rFont val="宋体"/>
            <charset val="134"/>
          </rPr>
          <t>李欢:
21006</t>
        </r>
      </text>
    </comment>
    <comment ref="A679" authorId="0">
      <text>
        <r>
          <rPr>
            <sz val="9"/>
            <rFont val="宋体"/>
            <charset val="134"/>
          </rPr>
          <t>李欢:
21007</t>
        </r>
      </text>
    </comment>
    <comment ref="A683" authorId="0">
      <text>
        <r>
          <rPr>
            <sz val="9"/>
            <rFont val="宋体"/>
            <charset val="134"/>
          </rPr>
          <t>李欢:
21011</t>
        </r>
      </text>
    </comment>
    <comment ref="A688" authorId="0">
      <text>
        <r>
          <rPr>
            <sz val="9"/>
            <rFont val="宋体"/>
            <charset val="134"/>
          </rPr>
          <t>李欢:
21012</t>
        </r>
      </text>
    </comment>
    <comment ref="A692" authorId="0">
      <text>
        <r>
          <rPr>
            <sz val="9"/>
            <rFont val="宋体"/>
            <charset val="134"/>
          </rPr>
          <t>李欢:
21013</t>
        </r>
      </text>
    </comment>
    <comment ref="A696" authorId="0">
      <text>
        <r>
          <rPr>
            <sz val="9"/>
            <rFont val="宋体"/>
            <charset val="134"/>
          </rPr>
          <t>李欢:
21014</t>
        </r>
      </text>
    </comment>
    <comment ref="A699" authorId="0">
      <text>
        <r>
          <rPr>
            <sz val="9"/>
            <rFont val="宋体"/>
            <charset val="134"/>
          </rPr>
          <t>李欢:
21015</t>
        </r>
      </text>
    </comment>
    <comment ref="A785" authorId="0">
      <text>
        <r>
          <rPr>
            <sz val="9"/>
            <rFont val="宋体"/>
            <charset val="134"/>
          </rPr>
          <t>李欢:
212</t>
        </r>
      </text>
    </comment>
    <comment ref="A786" authorId="0">
      <text>
        <r>
          <rPr>
            <sz val="9"/>
            <rFont val="宋体"/>
            <charset val="134"/>
          </rPr>
          <t>李欢:
21201</t>
        </r>
      </text>
    </comment>
    <comment ref="A804" authorId="0">
      <text>
        <r>
          <rPr>
            <sz val="9"/>
            <rFont val="宋体"/>
            <charset val="134"/>
          </rPr>
          <t>李欢:
213</t>
        </r>
      </text>
    </comment>
    <comment ref="A805" authorId="0">
      <text>
        <r>
          <rPr>
            <sz val="9"/>
            <rFont val="宋体"/>
            <charset val="134"/>
          </rPr>
          <t>李欢:
21301</t>
        </r>
      </text>
    </comment>
    <comment ref="A903" authorId="0">
      <text>
        <r>
          <rPr>
            <sz val="9"/>
            <rFont val="宋体"/>
            <charset val="134"/>
          </rPr>
          <t>李欢:
21306</t>
        </r>
      </text>
    </comment>
    <comment ref="A909" authorId="0">
      <text>
        <r>
          <rPr>
            <sz val="9"/>
            <rFont val="宋体"/>
            <charset val="134"/>
          </rPr>
          <t>李欢:
21307</t>
        </r>
      </text>
    </comment>
    <comment ref="A916" authorId="0">
      <text>
        <r>
          <rPr>
            <sz val="9"/>
            <rFont val="宋体"/>
            <charset val="134"/>
          </rPr>
          <t>李欢:
21308</t>
        </r>
      </text>
    </comment>
    <comment ref="A1053" authorId="0">
      <text>
        <r>
          <rPr>
            <sz val="9"/>
            <rFont val="宋体"/>
            <charset val="134"/>
          </rPr>
          <t>李欢:
21599</t>
        </r>
      </text>
    </comment>
    <comment ref="A1059" authorId="0">
      <text>
        <r>
          <rPr>
            <sz val="9"/>
            <rFont val="宋体"/>
            <charset val="134"/>
          </rPr>
          <t>李欢:
216</t>
        </r>
      </text>
    </comment>
    <comment ref="A1104" authorId="0">
      <text>
        <r>
          <rPr>
            <sz val="9"/>
            <rFont val="宋体"/>
            <charset val="134"/>
          </rPr>
          <t>李欢:
220</t>
        </r>
      </text>
    </comment>
    <comment ref="A1124" authorId="0">
      <text>
        <r>
          <rPr>
            <sz val="9"/>
            <rFont val="宋体"/>
            <charset val="134"/>
          </rPr>
          <t>李欢:
22002</t>
        </r>
      </text>
    </comment>
    <comment ref="A1143" authorId="0">
      <text>
        <r>
          <rPr>
            <sz val="9"/>
            <rFont val="宋体"/>
            <charset val="134"/>
          </rPr>
          <t>李欢:
22003</t>
        </r>
      </text>
    </comment>
    <comment ref="A1152" authorId="0">
      <text>
        <r>
          <rPr>
            <sz val="9"/>
            <rFont val="宋体"/>
            <charset val="134"/>
          </rPr>
          <t>李欢:
22005</t>
        </r>
      </text>
    </comment>
    <comment ref="A1168" authorId="0">
      <text>
        <r>
          <rPr>
            <sz val="9"/>
            <rFont val="宋体"/>
            <charset val="134"/>
          </rPr>
          <t>李欢:
221</t>
        </r>
      </text>
    </comment>
    <comment ref="A1178" authorId="0">
      <text>
        <r>
          <rPr>
            <sz val="9"/>
            <rFont val="宋体"/>
            <charset val="134"/>
          </rPr>
          <t>李欢:
22102</t>
        </r>
      </text>
    </comment>
    <comment ref="A1182" authorId="0">
      <text>
        <r>
          <rPr>
            <sz val="9"/>
            <rFont val="宋体"/>
            <charset val="134"/>
          </rPr>
          <t>李欢:
22103</t>
        </r>
      </text>
    </comment>
    <comment ref="A1186" authorId="0">
      <text>
        <r>
          <rPr>
            <sz val="9"/>
            <rFont val="宋体"/>
            <charset val="134"/>
          </rPr>
          <t>李欢:
222</t>
        </r>
      </text>
    </comment>
    <comment ref="A1187" authorId="0">
      <text>
        <r>
          <rPr>
            <sz val="9"/>
            <rFont val="宋体"/>
            <charset val="134"/>
          </rPr>
          <t>李欢:
22201</t>
        </r>
      </text>
    </comment>
    <comment ref="A1202" authorId="0">
      <text>
        <r>
          <rPr>
            <sz val="9"/>
            <rFont val="宋体"/>
            <charset val="134"/>
          </rPr>
          <t>李欢:
22202</t>
        </r>
      </text>
    </comment>
    <comment ref="A1216" authorId="0">
      <text>
        <r>
          <rPr>
            <sz val="9"/>
            <rFont val="宋体"/>
            <charset val="134"/>
          </rPr>
          <t>李欢:
22203</t>
        </r>
      </text>
    </comment>
    <comment ref="A1221" authorId="0">
      <text>
        <r>
          <rPr>
            <sz val="9"/>
            <rFont val="宋体"/>
            <charset val="134"/>
          </rPr>
          <t>李欢:
22204</t>
        </r>
      </text>
    </comment>
    <comment ref="A1227" authorId="0">
      <text>
        <r>
          <rPr>
            <sz val="9"/>
            <rFont val="宋体"/>
            <charset val="134"/>
          </rPr>
          <t>李欢:
22205</t>
        </r>
      </text>
    </comment>
    <comment ref="A1240" authorId="0">
      <text>
        <r>
          <rPr>
            <sz val="9"/>
            <rFont val="宋体"/>
            <charset val="134"/>
          </rPr>
          <t>李欢:
22401</t>
        </r>
      </text>
    </comment>
    <comment ref="A1252" authorId="0">
      <text>
        <r>
          <rPr>
            <sz val="9"/>
            <rFont val="宋体"/>
            <charset val="134"/>
          </rPr>
          <t>李欢:
22402</t>
        </r>
      </text>
    </comment>
    <comment ref="A1258" authorId="0">
      <text>
        <r>
          <rPr>
            <sz val="9"/>
            <rFont val="宋体"/>
            <charset val="134"/>
          </rPr>
          <t>李欢:
22403</t>
        </r>
      </text>
    </comment>
    <comment ref="A1264" authorId="0">
      <text>
        <r>
          <rPr>
            <sz val="9"/>
            <rFont val="宋体"/>
            <charset val="134"/>
          </rPr>
          <t>李欢:
22404</t>
        </r>
      </text>
    </comment>
    <comment ref="A1272" authorId="0">
      <text>
        <r>
          <rPr>
            <sz val="9"/>
            <rFont val="宋体"/>
            <charset val="134"/>
          </rPr>
          <t>李欢:
22405</t>
        </r>
      </text>
    </comment>
    <comment ref="A1285" authorId="0">
      <text>
        <r>
          <rPr>
            <sz val="9"/>
            <rFont val="宋体"/>
            <charset val="134"/>
          </rPr>
          <t>李欢:
22406</t>
        </r>
      </text>
    </comment>
    <comment ref="A1289" authorId="0">
      <text>
        <r>
          <rPr>
            <sz val="9"/>
            <rFont val="宋体"/>
            <charset val="134"/>
          </rPr>
          <t>李欢:
22407</t>
        </r>
      </text>
    </comment>
  </commentList>
</comments>
</file>

<file path=xl/sharedStrings.xml><?xml version="1.0" encoding="utf-8"?>
<sst xmlns="http://schemas.openxmlformats.org/spreadsheetml/2006/main" count="2184" uniqueCount="1539">
  <si>
    <t>表一</t>
  </si>
  <si>
    <t>2019年高新区一般公共预算收支预算总表</t>
  </si>
  <si>
    <t>单位：万元</t>
  </si>
  <si>
    <t>项  目</t>
  </si>
  <si>
    <t>收入预算数</t>
  </si>
  <si>
    <t>支出预算数</t>
  </si>
  <si>
    <t>本级收入</t>
  </si>
  <si>
    <t>本级支出</t>
  </si>
  <si>
    <t>上级补助收入</t>
  </si>
  <si>
    <t>上级专项转移支付用于市本级支出</t>
  </si>
  <si>
    <t xml:space="preserve">  返还性收入</t>
  </si>
  <si>
    <t>补助下级支出</t>
  </si>
  <si>
    <t xml:space="preserve">  一般性转移支付收入</t>
  </si>
  <si>
    <t xml:space="preserve">  返还性支出</t>
  </si>
  <si>
    <t xml:space="preserve">  专项转移支付收入</t>
  </si>
  <si>
    <t xml:space="preserve">  一般性转移支付支出</t>
  </si>
  <si>
    <t>下级上解收入</t>
  </si>
  <si>
    <t xml:space="preserve">  专项转移支付支出</t>
  </si>
  <si>
    <t>调入预算稳定调节基金</t>
  </si>
  <si>
    <t>上解上级支出</t>
  </si>
  <si>
    <t>调入资金</t>
  </si>
  <si>
    <t>调出资金</t>
  </si>
  <si>
    <t>收入总计</t>
  </si>
  <si>
    <t>支出总计</t>
  </si>
  <si>
    <t>表二</t>
  </si>
  <si>
    <t>2019年高新区一般公共预算收入预算表</t>
  </si>
  <si>
    <r>
      <rPr>
        <b/>
        <sz val="12"/>
        <rFont val="宋体"/>
        <charset val="134"/>
      </rPr>
      <t xml:space="preserve">项 </t>
    </r>
    <r>
      <rPr>
        <b/>
        <sz val="12"/>
        <rFont val="宋体"/>
        <charset val="134"/>
      </rPr>
      <t xml:space="preserve">  </t>
    </r>
    <r>
      <rPr>
        <b/>
        <sz val="12"/>
        <rFont val="宋体"/>
        <charset val="134"/>
      </rPr>
      <t>目</t>
    </r>
  </si>
  <si>
    <t>2019年预算数</t>
  </si>
  <si>
    <t>比上年增长%</t>
  </si>
  <si>
    <t>税收收入</t>
  </si>
  <si>
    <t>增值税</t>
  </si>
  <si>
    <t>企业所得税</t>
  </si>
  <si>
    <t>环境保护税</t>
  </si>
  <si>
    <t>资源税</t>
  </si>
  <si>
    <t>城市维护建设税等</t>
  </si>
  <si>
    <t>非税收入</t>
  </si>
  <si>
    <t>专项收入</t>
  </si>
  <si>
    <t>行政事业性收费收入</t>
  </si>
  <si>
    <t>罚没收入</t>
  </si>
  <si>
    <t>国有资源(资产)有偿使用收入</t>
  </si>
  <si>
    <t>政府住房基金收入</t>
  </si>
  <si>
    <t>其他收入</t>
  </si>
  <si>
    <t>合   计</t>
  </si>
  <si>
    <t>表三</t>
  </si>
  <si>
    <t>2019年高新区一般公共预算支出预算表</t>
  </si>
  <si>
    <t>项目</t>
  </si>
  <si>
    <t>比上年增长%（可比口径）</t>
  </si>
  <si>
    <t>一般公共服务支出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</si>
  <si>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</si>
  <si>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</si>
  <si>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</si>
  <si>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</si>
  <si>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</si>
  <si>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</si>
  <si>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</si>
  <si>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</si>
  <si>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</si>
  <si>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</si>
  <si>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</si>
  <si>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</si>
  <si>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</si>
  <si>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自然资源海洋气象等支出</t>
  </si>
  <si>
    <t>住房保障支出</t>
  </si>
  <si>
    <t>粮食物资储备支出</t>
  </si>
  <si>
    <t>灾害防治及应急管理支出</t>
  </si>
  <si>
    <t>预备费</t>
  </si>
  <si>
    <t>债务还本支出</t>
  </si>
  <si>
    <t>债务付息支出</t>
  </si>
  <si>
    <t>债务发行费用支出</t>
  </si>
  <si>
    <t>其他支出</t>
  </si>
  <si>
    <t>合计</t>
  </si>
  <si>
    <t>表四</t>
  </si>
  <si>
    <t>2019年高新区一般公共预算支出预算总表</t>
  </si>
  <si>
    <t>科 目</t>
  </si>
  <si>
    <t>合 计</t>
  </si>
  <si>
    <t>当年财力安排支出</t>
  </si>
  <si>
    <t>上级专项转移支付安排支出</t>
  </si>
  <si>
    <t>国防支出</t>
  </si>
  <si>
    <t>文化体育与传媒支出</t>
  </si>
  <si>
    <t>国土海洋气象等支出</t>
  </si>
  <si>
    <t>粮油物资储备支出</t>
  </si>
  <si>
    <t>合  计</t>
  </si>
  <si>
    <t>表五</t>
  </si>
  <si>
    <t>2019年高新区一般公共预算支出预算明细表</t>
  </si>
  <si>
    <t>单位:万元</t>
  </si>
  <si>
    <t>基本支出</t>
  </si>
  <si>
    <t>项目支出</t>
  </si>
  <si>
    <t>支出合计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</si>
  <si>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</si>
  <si>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</si>
  <si>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</si>
  <si>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</si>
  <si>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</si>
  <si>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</si>
  <si>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</si>
  <si>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</si>
  <si>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</si>
  <si>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</si>
  <si>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</si>
  <si>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</si>
  <si>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</si>
  <si>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</si>
  <si>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</si>
  <si>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</si>
  <si>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</si>
  <si>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</si>
  <si>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</si>
  <si>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</si>
  <si>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</si>
  <si>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</si>
  <si>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</si>
  <si>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</si>
  <si>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</si>
  <si>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</si>
  <si>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</si>
  <si>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</si>
  <si>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</si>
  <si>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</si>
  <si>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</si>
  <si>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应对气象变化管理事务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</si>
  <si>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</si>
  <si>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</si>
  <si>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</si>
  <si>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</si>
  <si>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</si>
  <si>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</si>
  <si>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</si>
  <si>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</si>
  <si>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</si>
  <si>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</si>
  <si>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</si>
  <si>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</si>
  <si>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</si>
  <si>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</si>
  <si>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</si>
  <si>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</si>
  <si>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</si>
  <si>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税务登记证及发票管理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</si>
  <si>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</si>
  <si>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</si>
  <si>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</si>
  <si>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</si>
  <si>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</si>
  <si>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</si>
  <si>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</si>
  <si>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</si>
  <si>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</si>
  <si>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收费业务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</si>
  <si>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</si>
  <si>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</si>
  <si>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</si>
  <si>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</si>
  <si>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</si>
  <si>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检验免疫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</si>
  <si>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</si>
  <si>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</si>
  <si>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</si>
  <si>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</si>
  <si>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</si>
  <si>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</si>
  <si>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</si>
  <si>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</si>
  <si>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</si>
  <si>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</si>
  <si>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中央巡视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</si>
  <si>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</si>
  <si>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</si>
  <si>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</si>
  <si>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</si>
  <si>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</si>
  <si>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</si>
  <si>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</si>
  <si>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</si>
  <si>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</si>
  <si>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</si>
  <si>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</si>
  <si>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</si>
  <si>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专利执法</t>
  </si>
  <si>
    <t xml:space="preserve">      国际组织专项活动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</si>
  <si>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</si>
  <si>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</si>
  <si>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</si>
  <si>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</si>
  <si>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</si>
  <si>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</si>
  <si>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</si>
  <si>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</si>
  <si>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</si>
  <si>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</si>
  <si>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</si>
  <si>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</si>
  <si>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</si>
  <si>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</si>
  <si>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</si>
  <si>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</si>
  <si>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</si>
  <si>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工会服务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</si>
  <si>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</si>
  <si>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</si>
  <si>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</si>
  <si>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</si>
  <si>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</si>
  <si>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</si>
  <si>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</si>
  <si>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</si>
  <si>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</si>
  <si>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</si>
  <si>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</si>
  <si>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</si>
  <si>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</si>
  <si>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</si>
  <si>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</si>
  <si>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</si>
  <si>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</si>
  <si>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</si>
  <si>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其他网信事务支出</t>
  </si>
  <si>
    <t xml:space="preserve">    市场监督管理事务</t>
  </si>
  <si>
    <t xml:space="preserve">      市场监督管理专项</t>
  </si>
  <si>
    <t xml:space="preserve">      市场监督执法</t>
  </si>
  <si>
    <t xml:space="preserve">      消费者权益保护</t>
  </si>
  <si>
    <t xml:space="preserve">      价格监督检查</t>
  </si>
  <si>
    <t xml:space="preserve">      市场监督管理技术支持</t>
  </si>
  <si>
    <t xml:space="preserve">      认证认可监督管理</t>
  </si>
  <si>
    <t xml:space="preserve">      标准化管理</t>
  </si>
  <si>
    <t xml:space="preserve">      药品事务</t>
  </si>
  <si>
    <t xml:space="preserve">      医疗器械事务</t>
  </si>
  <si>
    <t xml:space="preserve">      化妆品事务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</si>
  <si>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</si>
  <si>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</si>
  <si>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</si>
  <si>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</si>
  <si>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>二、外交支出</t>
  </si>
  <si>
    <t xml:space="preserve">    对外合作与交流</t>
  </si>
  <si>
    <t xml:space="preserve">    其他外交支出</t>
  </si>
  <si>
    <t>三、国防支出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</si>
  <si>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</si>
  <si>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</si>
  <si>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</si>
  <si>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</si>
  <si>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</si>
  <si>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</si>
  <si>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</si>
  <si>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</si>
  <si>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</si>
  <si>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</si>
  <si>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</si>
  <si>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>四、公共安全支出</t>
  </si>
  <si>
    <r>
      <rPr>
        <sz val="11"/>
        <rFont val="宋体"/>
        <charset val="134"/>
      </rPr>
      <t xml:space="preserve">    武装警察</t>
    </r>
    <r>
      <rPr>
        <sz val="11"/>
        <color indexed="10"/>
        <rFont val="宋体"/>
        <charset val="134"/>
      </rPr>
      <t>部队</t>
    </r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</si>
  <si>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</si>
  <si>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</si>
  <si>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</si>
  <si>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</si>
  <si>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</si>
  <si>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</si>
  <si>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</si>
  <si>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</si>
  <si>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</si>
  <si>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</si>
  <si>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</si>
  <si>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检查监督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</si>
  <si>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</si>
  <si>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</si>
  <si>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</si>
  <si>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</si>
  <si>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</si>
  <si>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</si>
  <si>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</si>
  <si>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</si>
  <si>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</si>
  <si>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</si>
  <si>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</si>
  <si>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国家统一法律职业资格考试</t>
  </si>
  <si>
    <t xml:space="preserve">      仲裁</t>
  </si>
  <si>
    <t xml:space="preserve">      社区矫正</t>
  </si>
  <si>
    <t xml:space="preserve">      司法鉴定</t>
  </si>
  <si>
    <t xml:space="preserve">      法制建设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</si>
  <si>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</si>
  <si>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</si>
  <si>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</si>
  <si>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</si>
  <si>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</si>
  <si>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</si>
  <si>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</si>
  <si>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</si>
  <si>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</si>
  <si>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</si>
  <si>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</si>
  <si>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</si>
  <si>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</si>
  <si>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</si>
  <si>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</si>
  <si>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</si>
  <si>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</si>
  <si>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</si>
  <si>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</si>
  <si>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其他公共安全支出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</si>
  <si>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</si>
  <si>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</si>
  <si>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</si>
  <si>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</si>
  <si>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</si>
  <si>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</si>
  <si>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</si>
  <si>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</si>
  <si>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</si>
  <si>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</si>
  <si>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</si>
  <si>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</si>
  <si>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</si>
  <si>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</si>
  <si>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中专教育</t>
  </si>
  <si>
    <t xml:space="preserve">      技校教育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</si>
  <si>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</si>
  <si>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</si>
  <si>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</si>
  <si>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</si>
  <si>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</si>
  <si>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</si>
  <si>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</si>
  <si>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</si>
  <si>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</si>
  <si>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</si>
  <si>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</si>
  <si>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</si>
  <si>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</si>
  <si>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</si>
  <si>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</si>
  <si>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</si>
  <si>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</si>
  <si>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</si>
  <si>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</si>
  <si>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</si>
  <si>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</si>
  <si>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</si>
  <si>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</si>
  <si>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</si>
  <si>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</si>
  <si>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</si>
  <si>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</si>
  <si>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</si>
  <si>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</si>
  <si>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</si>
  <si>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</si>
  <si>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</si>
  <si>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</si>
  <si>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</si>
  <si>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</si>
  <si>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六、科学技术支出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</si>
  <si>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</si>
  <si>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</si>
  <si>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</si>
  <si>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</si>
  <si>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重点基础研究规划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</si>
  <si>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</si>
  <si>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</si>
  <si>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</si>
  <si>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</si>
  <si>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</si>
  <si>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</si>
  <si>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</si>
  <si>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</si>
  <si>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</si>
  <si>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</si>
  <si>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</si>
  <si>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</si>
  <si>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应用技术研究与开发</t>
  </si>
  <si>
    <t xml:space="preserve">      产业技术研究与开发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</si>
  <si>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</si>
  <si>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</si>
  <si>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</si>
  <si>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</si>
  <si>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</si>
  <si>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</si>
  <si>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</si>
  <si>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</si>
  <si>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</si>
  <si>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</si>
  <si>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</si>
  <si>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</si>
  <si>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</si>
  <si>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</si>
  <si>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</si>
  <si>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</si>
  <si>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</si>
  <si>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</si>
  <si>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</si>
  <si>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</si>
  <si>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</si>
  <si>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</si>
  <si>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</si>
  <si>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</si>
  <si>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</si>
  <si>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</si>
  <si>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</si>
  <si>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</si>
  <si>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</si>
  <si>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r>
      <rPr>
        <sz val="11"/>
        <rFont val="宋体"/>
        <charset val="134"/>
      </rPr>
      <t>七、文化</t>
    </r>
    <r>
      <rPr>
        <sz val="11"/>
        <color indexed="10"/>
        <rFont val="宋体"/>
        <charset val="134"/>
      </rPr>
      <t>旅游</t>
    </r>
    <r>
      <rPr>
        <sz val="11"/>
        <rFont val="宋体"/>
        <charset val="134"/>
      </rPr>
      <t>体育与传媒支出</t>
    </r>
  </si>
  <si>
    <r>
      <rPr>
        <sz val="11"/>
        <rFont val="宋体"/>
        <charset val="134"/>
      </rPr>
      <t xml:space="preserve">    文化</t>
    </r>
    <r>
      <rPr>
        <sz val="11"/>
        <color indexed="10"/>
        <rFont val="宋体"/>
        <charset val="134"/>
      </rPr>
      <t>和旅游</t>
    </r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</si>
  <si>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</si>
  <si>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</si>
  <si>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</si>
  <si>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</si>
  <si>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</si>
  <si>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</si>
  <si>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r>
      <rPr>
        <sz val="11"/>
        <rFont val="宋体"/>
        <charset val="134"/>
      </rPr>
      <t xml:space="preserve">      文化</t>
    </r>
    <r>
      <rPr>
        <sz val="11"/>
        <color indexed="10"/>
        <rFont val="宋体"/>
        <charset val="134"/>
      </rPr>
      <t>和旅游</t>
    </r>
    <r>
      <rPr>
        <sz val="11"/>
        <rFont val="宋体"/>
        <charset val="134"/>
      </rPr>
      <t>交流与合作</t>
    </r>
  </si>
  <si>
    <t xml:space="preserve">      文化创作与保护</t>
  </si>
  <si>
    <r>
      <rPr>
        <sz val="11"/>
        <rFont val="宋体"/>
        <charset val="134"/>
      </rPr>
      <t xml:space="preserve">      文化</t>
    </r>
    <r>
      <rPr>
        <sz val="11"/>
        <color indexed="10"/>
        <rFont val="宋体"/>
        <charset val="134"/>
      </rPr>
      <t>和旅游</t>
    </r>
    <r>
      <rPr>
        <sz val="11"/>
        <rFont val="宋体"/>
        <charset val="134"/>
      </rPr>
      <t>市场管理</t>
    </r>
  </si>
  <si>
    <t xml:space="preserve">      旅游宣传</t>
  </si>
  <si>
    <r>
      <rPr>
        <sz val="11"/>
        <rFont val="宋体"/>
        <charset val="134"/>
      </rPr>
      <t xml:space="preserve">      </t>
    </r>
    <r>
      <rPr>
        <sz val="11"/>
        <color indexed="10"/>
        <rFont val="宋体"/>
        <charset val="134"/>
      </rPr>
      <t>旅游行业业务管理</t>
    </r>
  </si>
  <si>
    <r>
      <rPr>
        <sz val="11"/>
        <rFont val="宋体"/>
        <charset val="134"/>
      </rPr>
      <t xml:space="preserve">      其他文化</t>
    </r>
    <r>
      <rPr>
        <sz val="11"/>
        <color indexed="10"/>
        <rFont val="宋体"/>
        <charset val="134"/>
      </rPr>
      <t>和旅游</t>
    </r>
    <r>
      <rPr>
        <sz val="11"/>
        <rFont val="宋体"/>
        <charset val="134"/>
      </rPr>
      <t>支出</t>
    </r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</si>
  <si>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</si>
  <si>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</si>
  <si>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</si>
  <si>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</si>
  <si>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</si>
  <si>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</si>
  <si>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</si>
  <si>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</si>
  <si>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</si>
  <si>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</si>
  <si>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</si>
  <si>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</si>
  <si>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</si>
  <si>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r>
      <rPr>
        <sz val="11"/>
        <rFont val="宋体"/>
        <charset val="134"/>
      </rPr>
      <t xml:space="preserve">    新闻出版</t>
    </r>
    <r>
      <rPr>
        <sz val="11"/>
        <color indexed="10"/>
        <rFont val="宋体"/>
        <charset val="134"/>
      </rPr>
      <t>电影</t>
    </r>
  </si>
  <si>
    <t xml:space="preserve">      一般行政管理实务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</si>
  <si>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</si>
  <si>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</si>
  <si>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</si>
  <si>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</si>
  <si>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</si>
  <si>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</si>
  <si>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广播</t>
  </si>
  <si>
    <t xml:space="preserve">      电视</t>
  </si>
  <si>
    <t xml:space="preserve">      其他广播电视支出</t>
  </si>
  <si>
    <t xml:space="preserve">    其他文化体育与传媒支出</t>
  </si>
  <si>
    <t xml:space="preserve">      宣传文化发展专项支出</t>
  </si>
  <si>
    <t xml:space="preserve">      文化产业发展专项支出</t>
  </si>
  <si>
    <t xml:space="preserve">      其他文化体育与传媒支出</t>
  </si>
  <si>
    <t>八、社会保障和就业支出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</si>
  <si>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</si>
  <si>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</si>
  <si>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</si>
  <si>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</si>
  <si>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</si>
  <si>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</si>
  <si>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</si>
  <si>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</si>
  <si>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</si>
  <si>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</si>
  <si>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</si>
  <si>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</si>
  <si>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</si>
  <si>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</si>
  <si>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</si>
  <si>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</si>
  <si>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</si>
  <si>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</si>
  <si>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</si>
  <si>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</si>
  <si>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</si>
  <si>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</si>
  <si>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</si>
  <si>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</si>
  <si>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</si>
  <si>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其他行政事业单位离退休支出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</si>
  <si>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</si>
  <si>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</si>
  <si>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</si>
  <si>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</si>
  <si>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</si>
  <si>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</si>
  <si>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</si>
  <si>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</si>
  <si>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</si>
  <si>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</si>
  <si>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</si>
  <si>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</si>
  <si>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</si>
  <si>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</si>
  <si>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</si>
  <si>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</si>
  <si>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</si>
  <si>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</si>
  <si>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</si>
  <si>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</si>
  <si>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</si>
  <si>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</si>
  <si>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</si>
  <si>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</si>
  <si>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</si>
  <si>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</si>
  <si>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</si>
  <si>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</si>
  <si>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</si>
  <si>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</si>
  <si>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</si>
  <si>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</si>
  <si>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假肢矫形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</si>
  <si>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</si>
  <si>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</si>
  <si>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</si>
  <si>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</si>
  <si>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</si>
  <si>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</si>
  <si>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</si>
  <si>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</si>
  <si>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</si>
  <si>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</si>
  <si>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</si>
  <si>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</si>
  <si>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</si>
  <si>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</si>
  <si>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</si>
  <si>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</si>
  <si>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</si>
  <si>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</si>
  <si>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</si>
  <si>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</si>
  <si>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</si>
  <si>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r>
      <rPr>
        <sz val="11"/>
        <rFont val="宋体"/>
        <charset val="134"/>
      </rPr>
      <t xml:space="preserve">      交强险</t>
    </r>
    <r>
      <rPr>
        <sz val="11"/>
        <color indexed="10"/>
        <rFont val="宋体"/>
        <charset val="134"/>
      </rPr>
      <t>增值</t>
    </r>
    <r>
      <rPr>
        <sz val="11"/>
        <rFont val="宋体"/>
        <charset val="134"/>
      </rPr>
      <t>税补助基金支出</t>
    </r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</si>
  <si>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</si>
  <si>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</si>
  <si>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</si>
  <si>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</si>
  <si>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</si>
  <si>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</si>
  <si>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</si>
  <si>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</si>
  <si>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</si>
  <si>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</si>
  <si>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</si>
  <si>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</si>
  <si>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</si>
  <si>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</si>
  <si>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</si>
  <si>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部队供应</t>
  </si>
  <si>
    <t xml:space="preserve">      其他退役军人事务管理支出</t>
  </si>
  <si>
    <t xml:space="preserve">    其他社会保障和就业支出</t>
  </si>
  <si>
    <r>
      <rPr>
        <sz val="11"/>
        <rFont val="宋体"/>
        <charset val="134"/>
      </rPr>
      <t>九、</t>
    </r>
    <r>
      <rPr>
        <sz val="11"/>
        <color indexed="10"/>
        <rFont val="宋体"/>
        <charset val="134"/>
      </rPr>
      <t>卫生健康</t>
    </r>
    <r>
      <rPr>
        <sz val="11"/>
        <rFont val="宋体"/>
        <charset val="134"/>
      </rPr>
      <t>支出</t>
    </r>
  </si>
  <si>
    <r>
      <rPr>
        <sz val="11"/>
        <rFont val="宋体"/>
        <charset val="134"/>
      </rPr>
      <t xml:space="preserve">    </t>
    </r>
    <r>
      <rPr>
        <sz val="11"/>
        <color indexed="10"/>
        <rFont val="宋体"/>
        <charset val="134"/>
      </rPr>
      <t>卫生健康</t>
    </r>
    <r>
      <rPr>
        <sz val="11"/>
        <rFont val="宋体"/>
        <charset val="134"/>
      </rPr>
      <t>管理事务</t>
    </r>
  </si>
  <si>
    <r>
      <rPr>
        <sz val="11"/>
        <rFont val="宋体"/>
        <charset val="134"/>
      </rPr>
      <t xml:space="preserve">      其他</t>
    </r>
    <r>
      <rPr>
        <sz val="11"/>
        <color indexed="10"/>
        <rFont val="宋体"/>
        <charset val="134"/>
      </rPr>
      <t>卫生健康</t>
    </r>
    <r>
      <rPr>
        <sz val="11"/>
        <rFont val="宋体"/>
        <charset val="134"/>
      </rPr>
      <t>管理事务支出</t>
    </r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</si>
  <si>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</si>
  <si>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</si>
  <si>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</si>
  <si>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</si>
  <si>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</si>
  <si>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</si>
  <si>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妇产医院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</si>
  <si>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</si>
  <si>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</si>
  <si>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</si>
  <si>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</si>
  <si>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</si>
  <si>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</si>
  <si>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</si>
  <si>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</si>
  <si>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</si>
  <si>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</si>
  <si>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</si>
  <si>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</si>
  <si>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</si>
  <si>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</si>
  <si>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</si>
  <si>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</si>
  <si>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</si>
  <si>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</si>
  <si>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</si>
  <si>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</si>
  <si>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</si>
  <si>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</si>
  <si>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</si>
  <si>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</si>
  <si>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</si>
  <si>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</si>
  <si>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</si>
  <si>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</si>
  <si>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</si>
  <si>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</si>
  <si>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</si>
  <si>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</si>
  <si>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</si>
  <si>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</si>
  <si>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</si>
  <si>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</si>
  <si>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</si>
  <si>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</si>
  <si>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</si>
  <si>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</si>
  <si>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</si>
  <si>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</si>
  <si>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</si>
  <si>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</si>
  <si>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</si>
  <si>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</si>
  <si>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</si>
  <si>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</si>
  <si>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</si>
  <si>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老龄卫生健康服务</t>
  </si>
  <si>
    <t xml:space="preserve">      老龄卫生健康服务</t>
  </si>
  <si>
    <t xml:space="preserve">    其他卫生健康支出</t>
  </si>
  <si>
    <t xml:space="preserve">      其他卫生健康支出</t>
  </si>
  <si>
    <t>十、节能环保支出</t>
  </si>
  <si>
    <t xml:space="preserve">    环境保护管理事务</t>
  </si>
  <si>
    <r>
      <rPr>
        <sz val="11"/>
        <rFont val="宋体"/>
        <charset val="134"/>
      </rPr>
      <t xml:space="preserve">      </t>
    </r>
    <r>
      <rPr>
        <sz val="11"/>
        <color indexed="10"/>
        <rFont val="宋体"/>
        <charset val="134"/>
      </rPr>
      <t>生态</t>
    </r>
    <r>
      <rPr>
        <sz val="11"/>
        <rFont val="宋体"/>
        <charset val="134"/>
      </rPr>
      <t>环境保护宣传</t>
    </r>
  </si>
  <si>
    <t xml:space="preserve">      环境保护法规、规划及标准</t>
  </si>
  <si>
    <r>
      <rPr>
        <sz val="11"/>
        <rFont val="宋体"/>
        <charset val="134"/>
      </rPr>
      <t xml:space="preserve">      </t>
    </r>
    <r>
      <rPr>
        <sz val="11"/>
        <color indexed="10"/>
        <rFont val="宋体"/>
        <charset val="134"/>
      </rPr>
      <t>生态</t>
    </r>
    <r>
      <rPr>
        <sz val="11"/>
        <rFont val="宋体"/>
        <charset val="134"/>
      </rPr>
      <t>环境国际合作及履约</t>
    </r>
  </si>
  <si>
    <r>
      <rPr>
        <sz val="11"/>
        <rFont val="宋体"/>
        <charset val="134"/>
      </rPr>
      <t xml:space="preserve">      </t>
    </r>
    <r>
      <rPr>
        <sz val="11"/>
        <color indexed="10"/>
        <rFont val="宋体"/>
        <charset val="134"/>
      </rPr>
      <t>生态</t>
    </r>
    <r>
      <rPr>
        <sz val="11"/>
        <rFont val="宋体"/>
        <charset val="134"/>
      </rPr>
      <t>环境保护行政许可</t>
    </r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</si>
  <si>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</si>
  <si>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</si>
  <si>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</si>
  <si>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</si>
  <si>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</si>
  <si>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</si>
  <si>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</si>
  <si>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</si>
  <si>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</si>
  <si>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</si>
  <si>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</si>
  <si>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</si>
  <si>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</si>
  <si>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</si>
  <si>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</si>
  <si>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</si>
  <si>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自然保护区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</si>
  <si>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</si>
  <si>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</si>
  <si>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</si>
  <si>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</si>
  <si>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</si>
  <si>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</si>
  <si>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</si>
  <si>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</si>
  <si>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</si>
  <si>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</si>
  <si>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</si>
  <si>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</si>
  <si>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</si>
  <si>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</si>
  <si>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</si>
  <si>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</si>
  <si>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</si>
  <si>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</si>
  <si>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</si>
  <si>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</si>
  <si>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</si>
  <si>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</si>
  <si>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</si>
  <si>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</si>
  <si>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r>
      <rPr>
        <sz val="11"/>
        <rFont val="宋体"/>
        <charset val="134"/>
      </rPr>
      <t xml:space="preserve">      </t>
    </r>
    <r>
      <rPr>
        <sz val="11"/>
        <color indexed="10"/>
        <rFont val="宋体"/>
        <charset val="134"/>
      </rPr>
      <t>生态</t>
    </r>
    <r>
      <rPr>
        <sz val="11"/>
        <rFont val="宋体"/>
        <charset val="134"/>
      </rPr>
      <t>环境监测与信息</t>
    </r>
  </si>
  <si>
    <r>
      <rPr>
        <sz val="11"/>
        <rFont val="宋体"/>
        <charset val="134"/>
      </rPr>
      <t xml:space="preserve">      </t>
    </r>
    <r>
      <rPr>
        <sz val="11"/>
        <color indexed="10"/>
        <rFont val="宋体"/>
        <charset val="134"/>
      </rPr>
      <t>生态</t>
    </r>
    <r>
      <rPr>
        <sz val="11"/>
        <rFont val="宋体"/>
        <charset val="134"/>
      </rPr>
      <t>环境执法监察</t>
    </r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</si>
  <si>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</si>
  <si>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</si>
  <si>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</si>
  <si>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</si>
  <si>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</si>
  <si>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</si>
  <si>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</si>
  <si>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</si>
  <si>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</si>
  <si>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</si>
  <si>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</si>
  <si>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</si>
  <si>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</si>
  <si>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</si>
  <si>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</si>
  <si>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</si>
  <si>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>十一、城乡社区支出</t>
  </si>
  <si>
    <t xml:space="preserve">      城乡社区管理事务</t>
  </si>
  <si>
    <t xml:space="preserve">        行政运行</t>
  </si>
  <si>
    <t xml:space="preserve">        一般行政管理事务</t>
  </si>
  <si>
    <t xml:space="preserve">        机关服务</t>
  </si>
  <si>
    <t xml:space="preserve">        城管执法</t>
  </si>
  <si>
    <t xml:space="preserve">        工程建设国家标准规范编制与监管</t>
  </si>
  <si>
    <t xml:space="preserve">        工程建设管理</t>
  </si>
  <si>
    <t xml:space="preserve">        市政公用行业市场监管</t>
  </si>
  <si>
    <t xml:space="preserve">        住宅建设与房地产市场监管</t>
  </si>
  <si>
    <t xml:space="preserve">        执业资格注册、资质审查</t>
  </si>
  <si>
    <t xml:space="preserve">        其他城乡社区管理事务支出</t>
  </si>
  <si>
    <t xml:space="preserve">      城乡社区规划与管理</t>
  </si>
  <si>
    <t xml:space="preserve">      城乡社区公共设施</t>
  </si>
  <si>
    <t xml:space="preserve">        小城镇基础设施建设</t>
  </si>
  <si>
    <t xml:space="preserve">        其他城乡社区公共设施支出</t>
  </si>
  <si>
    <t xml:space="preserve">      城乡社区环境卫生</t>
  </si>
  <si>
    <t xml:space="preserve">      建设市场管理与监督</t>
  </si>
  <si>
    <t xml:space="preserve">      其他城乡社区支出</t>
  </si>
  <si>
    <t>十二、农林水支出</t>
  </si>
  <si>
    <t xml:space="preserve">      农业</t>
  </si>
  <si>
    <t xml:space="preserve">        事业运行</t>
  </si>
  <si>
    <t xml:space="preserve">        农垦运行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</si>
  <si>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</si>
  <si>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</si>
  <si>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</si>
  <si>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</si>
  <si>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统计监测与信息服务</t>
  </si>
  <si>
    <t xml:space="preserve">        农业行业业务管理</t>
  </si>
  <si>
    <t xml:space="preserve">        对外交流与合作</t>
  </si>
  <si>
    <t xml:space="preserve">        防灾救灾</t>
  </si>
  <si>
    <t xml:space="preserve">        稳定农民收入补贴</t>
  </si>
  <si>
    <t xml:space="preserve">        农业结构调整补贴</t>
  </si>
  <si>
    <t xml:space="preserve">        农业生产支持补贴</t>
  </si>
  <si>
    <t xml:space="preserve">        农业组织化与产业化经营</t>
  </si>
  <si>
    <t xml:space="preserve">        农产品加工与促销</t>
  </si>
  <si>
    <t xml:space="preserve">        农村公益事业</t>
  </si>
  <si>
    <t xml:space="preserve">        农业资源保护修复与利用</t>
  </si>
  <si>
    <t xml:space="preserve">        农村道路建设</t>
  </si>
  <si>
    <t xml:space="preserve">        成品油价格改革对渔业的补贴</t>
  </si>
  <si>
    <t xml:space="preserve">        对高校毕业生到基层任职补助</t>
  </si>
  <si>
    <t xml:space="preserve">        其他农业支出</t>
  </si>
  <si>
    <r>
      <rPr>
        <sz val="11"/>
        <rFont val="宋体"/>
        <charset val="134"/>
      </rPr>
      <t xml:space="preserve">      林业</t>
    </r>
    <r>
      <rPr>
        <sz val="11"/>
        <color indexed="10"/>
        <rFont val="宋体"/>
        <charset val="134"/>
      </rPr>
      <t>和草原</t>
    </r>
  </si>
  <si>
    <t xml:space="preserve">        事业机构</t>
  </si>
  <si>
    <t xml:space="preserve">        森林培育</t>
  </si>
  <si>
    <t xml:space="preserve">        技术推广与转化</t>
  </si>
  <si>
    <t xml:space="preserve">        森林资源管理</t>
  </si>
  <si>
    <t xml:space="preserve">        森林生态效益补偿</t>
  </si>
  <si>
    <t xml:space="preserve">        自然保护区等管理</t>
  </si>
  <si>
    <t xml:space="preserve">        动植物保护</t>
  </si>
  <si>
    <t xml:space="preserve">        湿地保护</t>
  </si>
  <si>
    <t xml:space="preserve">        执法与监督</t>
  </si>
  <si>
    <t xml:space="preserve">        防沙治沙</t>
  </si>
  <si>
    <t xml:space="preserve">        对外合作与交流</t>
  </si>
  <si>
    <t xml:space="preserve">        产业化管理</t>
  </si>
  <si>
    <t xml:space="preserve">        信息管理</t>
  </si>
  <si>
    <t xml:space="preserve">        林区公共支出</t>
  </si>
  <si>
    <t xml:space="preserve">        贷款贴息</t>
  </si>
  <si>
    <t xml:space="preserve">        成品油价格改革对林业的补贴</t>
  </si>
  <si>
    <t xml:space="preserve">        防灾减灾</t>
  </si>
  <si>
    <t xml:space="preserve">        国家公园</t>
  </si>
  <si>
    <t xml:space="preserve">        草原管理</t>
  </si>
  <si>
    <t xml:space="preserve">        行业业务管理</t>
  </si>
  <si>
    <t xml:space="preserve">        其他林业支出</t>
  </si>
  <si>
    <t xml:space="preserve">      水利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</si>
  <si>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</si>
  <si>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</si>
  <si>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</si>
  <si>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</si>
  <si>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</si>
  <si>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</si>
  <si>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</si>
  <si>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</si>
  <si>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 xml:space="preserve">        水质监测</t>
  </si>
  <si>
    <t xml:space="preserve">        水文测报</t>
  </si>
  <si>
    <t xml:space="preserve">        防汛</t>
  </si>
  <si>
    <t xml:space="preserve">        抗旱</t>
  </si>
  <si>
    <t xml:space="preserve">        农田水利</t>
  </si>
  <si>
    <t xml:space="preserve">        水利技术推广</t>
  </si>
  <si>
    <t xml:space="preserve">        国际河流治理与管理</t>
  </si>
  <si>
    <t xml:space="preserve">        江河湖库水系综合整治</t>
  </si>
  <si>
    <t xml:space="preserve">        大中型水库移民后期扶持专项支出</t>
  </si>
  <si>
    <t xml:space="preserve">        水利安全监督</t>
  </si>
  <si>
    <t xml:space="preserve">        水利建设移民支出</t>
  </si>
  <si>
    <t xml:space="preserve">        农村人畜饮水</t>
  </si>
  <si>
    <t xml:space="preserve">        其他水利支出</t>
  </si>
  <si>
    <t xml:space="preserve">      南水北调</t>
  </si>
  <si>
    <t xml:space="preserve">        南水北调工程建设</t>
  </si>
  <si>
    <t xml:space="preserve">        政策研究与信息管理</t>
  </si>
  <si>
    <t xml:space="preserve">        工程稽查</t>
  </si>
  <si>
    <t xml:space="preserve">        前期工作</t>
  </si>
  <si>
    <t xml:space="preserve">        南水北调技术推广</t>
  </si>
  <si>
    <t xml:space="preserve">        环境、移民及水资源管理与保护</t>
  </si>
  <si>
    <t xml:space="preserve">        其他南水北调支出</t>
  </si>
  <si>
    <t xml:space="preserve">      扶贫</t>
  </si>
  <si>
    <t xml:space="preserve">        农村基础设施建设</t>
  </si>
  <si>
    <t xml:space="preserve">        生产发展</t>
  </si>
  <si>
    <t xml:space="preserve">        社会发展</t>
  </si>
  <si>
    <t xml:space="preserve">        扶贫贷款奖补和贴息</t>
  </si>
  <si>
    <t xml:space="preserve">       “三西”农业建设专项补助</t>
  </si>
  <si>
    <t xml:space="preserve">        扶贫事业机构</t>
  </si>
  <si>
    <t xml:space="preserve">        其他扶贫支出</t>
  </si>
  <si>
    <t xml:space="preserve">      农业综合开发</t>
  </si>
  <si>
    <t xml:space="preserve">        机构运行</t>
  </si>
  <si>
    <t xml:space="preserve">        土地治理</t>
  </si>
  <si>
    <t xml:space="preserve">        产业化发展</t>
  </si>
  <si>
    <t xml:space="preserve">        创新示范</t>
  </si>
  <si>
    <t xml:space="preserve">        其他农业综合开发支出</t>
  </si>
  <si>
    <t xml:space="preserve">      农村综合改革</t>
  </si>
  <si>
    <t xml:space="preserve">        对村级一事一议的补助</t>
  </si>
  <si>
    <t xml:space="preserve">        国有农场办社会职能改革补助</t>
  </si>
  <si>
    <t xml:space="preserve">        对村民委员会和村党支部的补助</t>
  </si>
  <si>
    <t xml:space="preserve">        对村集体经济组织的补助</t>
  </si>
  <si>
    <t xml:space="preserve">        农村综合改革示范试点补助</t>
  </si>
  <si>
    <t xml:space="preserve">        其他农村综合改革支出</t>
  </si>
  <si>
    <t xml:space="preserve">      普惠金融发展支出</t>
  </si>
  <si>
    <t xml:space="preserve">        支持农村金融机构</t>
  </si>
  <si>
    <t xml:space="preserve">        涉农贷款增量奖励</t>
  </si>
  <si>
    <t xml:space="preserve">        农业保险保费补贴</t>
  </si>
  <si>
    <t xml:space="preserve">        创业担保贷款贴息</t>
  </si>
  <si>
    <t xml:space="preserve">        补充创业担保贷款基金</t>
  </si>
  <si>
    <t xml:space="preserve">        其他普惠金融发展支出</t>
  </si>
  <si>
    <t xml:space="preserve">      目标价格补贴</t>
  </si>
  <si>
    <t xml:space="preserve">        棉花目标价格补贴</t>
  </si>
  <si>
    <t xml:space="preserve">        其他目标价格补贴</t>
  </si>
  <si>
    <t xml:space="preserve">      其他农林水支出</t>
  </si>
  <si>
    <t xml:space="preserve">        化解其他公益性乡村债务支出</t>
  </si>
  <si>
    <t xml:space="preserve">        其他农林水支出</t>
  </si>
  <si>
    <t>十三、交通运输支出</t>
  </si>
  <si>
    <t xml:space="preserve">      公路水路运输</t>
  </si>
  <si>
    <t xml:space="preserve">        公路建设</t>
  </si>
  <si>
    <t xml:space="preserve">        公路养护</t>
  </si>
  <si>
    <t xml:space="preserve">        交通运输信息化建设</t>
  </si>
  <si>
    <t xml:space="preserve">        公路和运输安全</t>
  </si>
  <si>
    <t xml:space="preserve">        公路还贷专项</t>
  </si>
  <si>
    <t xml:space="preserve">        公路运输管理</t>
  </si>
  <si>
    <t xml:space="preserve">        公路和运输技术标准化建设</t>
  </si>
  <si>
    <t xml:space="preserve">        港口设施</t>
  </si>
  <si>
    <t xml:space="preserve">        航道维护</t>
  </si>
  <si>
    <t xml:space="preserve">        船舶检验</t>
  </si>
  <si>
    <t xml:space="preserve">        救助打捞</t>
  </si>
  <si>
    <t xml:space="preserve">        内河运输</t>
  </si>
  <si>
    <t xml:space="preserve">        远洋运输</t>
  </si>
  <si>
    <t xml:space="preserve">        海事管理</t>
  </si>
  <si>
    <t xml:space="preserve">        航标事业发展支出</t>
  </si>
  <si>
    <t xml:space="preserve">        水路运输管理支出</t>
  </si>
  <si>
    <t xml:space="preserve">        口岸建设</t>
  </si>
  <si>
    <t xml:space="preserve">        取消政府还贷二级公路收费专项支出</t>
  </si>
  <si>
    <t xml:space="preserve">        其他公路水路运输支出</t>
  </si>
  <si>
    <t xml:space="preserve">      铁路运输</t>
  </si>
  <si>
    <t xml:space="preserve">        铁路路网建设</t>
  </si>
  <si>
    <t xml:space="preserve">        铁路还贷专项</t>
  </si>
  <si>
    <t xml:space="preserve">        铁路安全</t>
  </si>
  <si>
    <t xml:space="preserve">        铁路专项运输</t>
  </si>
  <si>
    <t xml:space="preserve">        行业监管</t>
  </si>
  <si>
    <t xml:space="preserve">        其他铁路运输支出</t>
  </si>
  <si>
    <t xml:space="preserve">      民用航空运输</t>
  </si>
  <si>
    <t xml:space="preserve">        机场建设</t>
  </si>
  <si>
    <t xml:space="preserve">        空管系统建设</t>
  </si>
  <si>
    <t xml:space="preserve">        民航还贷专项支出</t>
  </si>
  <si>
    <t xml:space="preserve">        民用航空安全</t>
  </si>
  <si>
    <t xml:space="preserve">        民航专项运输</t>
  </si>
  <si>
    <t xml:space="preserve">        其他民用航空运输支出</t>
  </si>
  <si>
    <t xml:space="preserve">      成品油价格改革对交通运输的补贴</t>
  </si>
  <si>
    <t xml:space="preserve">        对城市公交的补贴</t>
  </si>
  <si>
    <t xml:space="preserve">        对农村道路客运的补贴</t>
  </si>
  <si>
    <t xml:space="preserve">        对出租车的补贴</t>
  </si>
  <si>
    <t xml:space="preserve">        成品油价格改革补贴其他支出</t>
  </si>
  <si>
    <t xml:space="preserve">      邮政业支出</t>
  </si>
  <si>
    <t xml:space="preserve">        邮政普遍服务与特殊服务</t>
  </si>
  <si>
    <t xml:space="preserve">        其他邮政业支出</t>
  </si>
  <si>
    <t xml:space="preserve">      车辆购置税支出</t>
  </si>
  <si>
    <t xml:space="preserve">        车辆购置税用于公路等基础设施建设支出</t>
  </si>
  <si>
    <t xml:space="preserve">        车辆购置税用于农村公路建设支出</t>
  </si>
  <si>
    <t xml:space="preserve">        车辆购置税用于老旧汽车报废更新补贴</t>
  </si>
  <si>
    <t xml:space="preserve">        车辆购置税其他支出</t>
  </si>
  <si>
    <t xml:space="preserve">      其他交通运输支出</t>
  </si>
  <si>
    <t xml:space="preserve">        公共交通运营补助</t>
  </si>
  <si>
    <t xml:space="preserve">        其他交通运输支出</t>
  </si>
  <si>
    <t>十四、资源勘探信息等支出</t>
  </si>
  <si>
    <t xml:space="preserve">      资源勘探开发</t>
  </si>
  <si>
    <t xml:space="preserve">        煤炭勘探开采和洗选</t>
  </si>
  <si>
    <t xml:space="preserve">        石油和天然气勘探开采</t>
  </si>
  <si>
    <t xml:space="preserve">        黑色金属矿勘探和采选</t>
  </si>
  <si>
    <t xml:space="preserve">        有色金属矿勘探和采选</t>
  </si>
  <si>
    <t xml:space="preserve">        非金属矿勘探和采选</t>
  </si>
  <si>
    <t xml:space="preserve">        其他资源勘探业支出</t>
  </si>
  <si>
    <t xml:space="preserve">      制造业</t>
  </si>
  <si>
    <t xml:space="preserve">        纺织业</t>
  </si>
  <si>
    <t xml:space="preserve">        医药制造业</t>
  </si>
  <si>
    <t xml:space="preserve">        非金属矿物制品业</t>
  </si>
  <si>
    <t xml:space="preserve">        通信设备、计算机及其他电子设备制造业</t>
  </si>
  <si>
    <t xml:space="preserve">        交通运输设备制造业</t>
  </si>
  <si>
    <t xml:space="preserve">        电气机械及器材制造业</t>
  </si>
  <si>
    <t xml:space="preserve">        工艺品及其他制造业</t>
  </si>
  <si>
    <t xml:space="preserve">        石油加工、炼焦及核燃料加工业</t>
  </si>
  <si>
    <t xml:space="preserve">        化学原料及化学制品制造业</t>
  </si>
  <si>
    <t xml:space="preserve">        黑色金属冶炼及压延加工业</t>
  </si>
  <si>
    <t xml:space="preserve">        有色金属冶炼及压延加工业</t>
  </si>
  <si>
    <t xml:space="preserve">        其他制造业支出</t>
  </si>
  <si>
    <t xml:space="preserve">      建筑业</t>
  </si>
  <si>
    <t xml:space="preserve">        其他建筑业支出</t>
  </si>
  <si>
    <t xml:space="preserve">      工业和信息产业监管</t>
  </si>
  <si>
    <t xml:space="preserve">        战备应急</t>
  </si>
  <si>
    <t xml:space="preserve">        信息安全建设</t>
  </si>
  <si>
    <t xml:space="preserve">        专用通信</t>
  </si>
  <si>
    <t xml:space="preserve">        无线电监管</t>
  </si>
  <si>
    <t xml:space="preserve">        工业和信息产业战略研究与标准制定</t>
  </si>
  <si>
    <t xml:space="preserve">        工业和信息产业支持</t>
  </si>
  <si>
    <t xml:space="preserve">        电子专项工程</t>
  </si>
  <si>
    <t xml:space="preserve">        技术基础研究</t>
  </si>
  <si>
    <t xml:space="preserve">        其他工业和信息产业监管支出</t>
  </si>
  <si>
    <t xml:space="preserve">      国有资产监管</t>
  </si>
  <si>
    <t xml:space="preserve">        国有企业监事会专项</t>
  </si>
  <si>
    <t xml:space="preserve">        中央企业专项管理</t>
  </si>
  <si>
    <t xml:space="preserve">        其他国有资产监管支出</t>
  </si>
  <si>
    <t xml:space="preserve">      支持中小企业发展和管理支出</t>
  </si>
  <si>
    <t xml:space="preserve">        科技型中小企业技术创新基金</t>
  </si>
  <si>
    <t xml:space="preserve">        中小企业发展专项</t>
  </si>
  <si>
    <t xml:space="preserve">        其他支持中小企业发展和管理支出</t>
  </si>
  <si>
    <t xml:space="preserve">      其他资源勘探信息等支出</t>
  </si>
  <si>
    <t xml:space="preserve">        黄金事务</t>
  </si>
  <si>
    <t xml:space="preserve">        技术改造支出</t>
  </si>
  <si>
    <t xml:space="preserve">        中药材扶持资金支出</t>
  </si>
  <si>
    <t xml:space="preserve">        重点产业振兴和技术改造项目贷款贴息</t>
  </si>
  <si>
    <t xml:space="preserve">        其他资源勘探信息等支出</t>
  </si>
  <si>
    <t>十五、商业服务业等支出</t>
  </si>
  <si>
    <t xml:space="preserve">      商业流通事务</t>
  </si>
  <si>
    <t xml:space="preserve">        食品流通安全补贴</t>
  </si>
  <si>
    <t xml:space="preserve">        市场监测及信息管理</t>
  </si>
  <si>
    <t xml:space="preserve">        民贸企业补贴</t>
  </si>
  <si>
    <t xml:space="preserve">        民贸民品贷款贴息</t>
  </si>
  <si>
    <t xml:space="preserve">        其他商业流通事务支出</t>
  </si>
  <si>
    <t xml:space="preserve">      涉外发展服务支出</t>
  </si>
  <si>
    <t xml:space="preserve">        外商投资环境建设补助资金</t>
  </si>
  <si>
    <t xml:space="preserve">        其他涉外发展服务支出</t>
  </si>
  <si>
    <t xml:space="preserve">      其他商业服务业等支出</t>
  </si>
  <si>
    <t xml:space="preserve">        服务业基础设施建设</t>
  </si>
  <si>
    <t xml:space="preserve">        其他商业服务业等支出</t>
  </si>
  <si>
    <t>十六、金融支出</t>
  </si>
  <si>
    <t xml:space="preserve">      金融部门行政支出</t>
  </si>
  <si>
    <t xml:space="preserve">        安全防卫</t>
  </si>
  <si>
    <t xml:space="preserve">        金融部门其他行政支出</t>
  </si>
  <si>
    <t xml:space="preserve">      金融发展支出</t>
  </si>
  <si>
    <t xml:space="preserve">        政策性银行亏损补贴</t>
  </si>
  <si>
    <t xml:space="preserve">        利息费用补贴支出</t>
  </si>
  <si>
    <t xml:space="preserve">        补充资本金</t>
  </si>
  <si>
    <t xml:space="preserve">        风险基金补助</t>
  </si>
  <si>
    <t xml:space="preserve">        其他金融发展支出</t>
  </si>
  <si>
    <t xml:space="preserve">      其他金融支出</t>
  </si>
  <si>
    <t>十七、援助其他地区支出</t>
  </si>
  <si>
    <t xml:space="preserve">      一般公共服务</t>
  </si>
  <si>
    <t xml:space="preserve">      教育</t>
  </si>
  <si>
    <t xml:space="preserve">      文化体育与传媒</t>
  </si>
  <si>
    <t xml:space="preserve">      医疗卫生</t>
  </si>
  <si>
    <t xml:space="preserve">      节能环保</t>
  </si>
  <si>
    <t xml:space="preserve">      交通运输</t>
  </si>
  <si>
    <t xml:space="preserve">      住房保障</t>
  </si>
  <si>
    <t xml:space="preserve">      其他支出</t>
  </si>
  <si>
    <r>
      <rPr>
        <sz val="11"/>
        <rFont val="宋体"/>
        <charset val="134"/>
      </rPr>
      <t>十八、</t>
    </r>
    <r>
      <rPr>
        <sz val="11"/>
        <color indexed="10"/>
        <rFont val="宋体"/>
        <charset val="134"/>
      </rPr>
      <t>自然资源</t>
    </r>
    <r>
      <rPr>
        <sz val="11"/>
        <rFont val="宋体"/>
        <charset val="134"/>
      </rPr>
      <t>海洋气象等支出</t>
    </r>
  </si>
  <si>
    <r>
      <rPr>
        <sz val="11"/>
        <rFont val="宋体"/>
        <charset val="134"/>
      </rPr>
      <t xml:space="preserve">      </t>
    </r>
    <r>
      <rPr>
        <sz val="11"/>
        <color indexed="10"/>
        <rFont val="宋体"/>
        <charset val="134"/>
      </rPr>
      <t>自然</t>
    </r>
    <r>
      <rPr>
        <sz val="11"/>
        <rFont val="宋体"/>
        <charset val="134"/>
      </rPr>
      <t>资源事务</t>
    </r>
  </si>
  <si>
    <r>
      <rPr>
        <sz val="11"/>
        <rFont val="宋体"/>
        <charset val="134"/>
      </rPr>
      <t xml:space="preserve">        </t>
    </r>
    <r>
      <rPr>
        <sz val="11"/>
        <color indexed="10"/>
        <rFont val="宋体"/>
        <charset val="134"/>
      </rPr>
      <t>自然</t>
    </r>
    <r>
      <rPr>
        <sz val="11"/>
        <rFont val="宋体"/>
        <charset val="134"/>
      </rPr>
      <t>资源规划及管理</t>
    </r>
  </si>
  <si>
    <t xml:space="preserve">        土地资源调查</t>
  </si>
  <si>
    <t xml:space="preserve">        土地资源利用与保护</t>
  </si>
  <si>
    <r>
      <rPr>
        <sz val="11"/>
        <rFont val="宋体"/>
        <charset val="134"/>
      </rPr>
      <t xml:space="preserve">        </t>
    </r>
    <r>
      <rPr>
        <sz val="11"/>
        <color indexed="10"/>
        <rFont val="宋体"/>
        <charset val="134"/>
      </rPr>
      <t>自然</t>
    </r>
    <r>
      <rPr>
        <sz val="11"/>
        <rFont val="宋体"/>
        <charset val="134"/>
      </rPr>
      <t>资源社会公益服务</t>
    </r>
  </si>
  <si>
    <r>
      <rPr>
        <sz val="11"/>
        <rFont val="宋体"/>
        <charset val="134"/>
      </rPr>
      <t xml:space="preserve">        </t>
    </r>
    <r>
      <rPr>
        <sz val="11"/>
        <color indexed="10"/>
        <rFont val="宋体"/>
        <charset val="134"/>
      </rPr>
      <t>自然</t>
    </r>
    <r>
      <rPr>
        <sz val="11"/>
        <rFont val="宋体"/>
        <charset val="134"/>
      </rPr>
      <t>资源行业业务管理</t>
    </r>
  </si>
  <si>
    <r>
      <rPr>
        <sz val="11"/>
        <rFont val="宋体"/>
        <charset val="134"/>
      </rPr>
      <t xml:space="preserve">        </t>
    </r>
    <r>
      <rPr>
        <sz val="11"/>
        <color indexed="10"/>
        <rFont val="宋体"/>
        <charset val="134"/>
      </rPr>
      <t>自然</t>
    </r>
    <r>
      <rPr>
        <sz val="11"/>
        <rFont val="宋体"/>
        <charset val="134"/>
      </rPr>
      <t>资源调查</t>
    </r>
  </si>
  <si>
    <t xml:space="preserve">        国土整治</t>
  </si>
  <si>
    <t xml:space="preserve">        土地资源储备支出</t>
  </si>
  <si>
    <t xml:space="preserve">        地质矿产资源与环境调查</t>
  </si>
  <si>
    <t xml:space="preserve">        地质矿产资源利用与保护</t>
  </si>
  <si>
    <t xml:space="preserve">        地质转产项目财政贴息</t>
  </si>
  <si>
    <t xml:space="preserve">        国外风险勘查</t>
  </si>
  <si>
    <t xml:space="preserve">        地质勘查基金（周转金）支出</t>
  </si>
  <si>
    <r>
      <rPr>
        <sz val="11"/>
        <rFont val="宋体"/>
        <charset val="134"/>
      </rPr>
      <t xml:space="preserve">        其他</t>
    </r>
    <r>
      <rPr>
        <sz val="11"/>
        <color indexed="10"/>
        <rFont val="宋体"/>
        <charset val="134"/>
      </rPr>
      <t>自然</t>
    </r>
    <r>
      <rPr>
        <sz val="11"/>
        <rFont val="宋体"/>
        <charset val="134"/>
      </rPr>
      <t>资源事务支出</t>
    </r>
  </si>
  <si>
    <t xml:space="preserve">      海洋管理事务</t>
  </si>
  <si>
    <t xml:space="preserve">        海域使用管理</t>
  </si>
  <si>
    <t xml:space="preserve">        海洋环境保护与监测</t>
  </si>
  <si>
    <t xml:space="preserve">        海洋调查评价</t>
  </si>
  <si>
    <t xml:space="preserve">        海洋权益维护</t>
  </si>
  <si>
    <t xml:space="preserve">        海洋执法监察</t>
  </si>
  <si>
    <t xml:space="preserve">        海洋防灾减灾</t>
  </si>
  <si>
    <t xml:space="preserve">        海洋卫星</t>
  </si>
  <si>
    <t xml:space="preserve">        极地考察</t>
  </si>
  <si>
    <t xml:space="preserve">        海洋矿产资源勘探研究</t>
  </si>
  <si>
    <t xml:space="preserve">        海港航标维护</t>
  </si>
  <si>
    <t xml:space="preserve">        海水淡化</t>
  </si>
  <si>
    <t xml:space="preserve">        无居民海岛使用金支出</t>
  </si>
  <si>
    <t xml:space="preserve">        海岛和海域保护</t>
  </si>
  <si>
    <t xml:space="preserve">        其他海洋管理事务支出</t>
  </si>
  <si>
    <t xml:space="preserve">      测绘事务</t>
  </si>
  <si>
    <t xml:space="preserve">        基础测绘</t>
  </si>
  <si>
    <t xml:space="preserve">        航空摄影</t>
  </si>
  <si>
    <t xml:space="preserve">        测绘工程建设</t>
  </si>
  <si>
    <t xml:space="preserve">        其他测绘事务支出</t>
  </si>
  <si>
    <t xml:space="preserve">      气象事务</t>
  </si>
  <si>
    <t xml:space="preserve">        气象事业机构</t>
  </si>
  <si>
    <t xml:space="preserve">        气象探测</t>
  </si>
  <si>
    <t xml:space="preserve">        气象信息传输及管理</t>
  </si>
  <si>
    <t xml:space="preserve">        气象预报预测</t>
  </si>
  <si>
    <t xml:space="preserve">        气象服务</t>
  </si>
  <si>
    <t xml:space="preserve">        气象装备保障维护</t>
  </si>
  <si>
    <t xml:space="preserve">        气象基础设施建设与维修</t>
  </si>
  <si>
    <t xml:space="preserve">        气象卫星</t>
  </si>
  <si>
    <t xml:space="preserve">        气象法规与标准</t>
  </si>
  <si>
    <t xml:space="preserve">        气象资金审计稽查</t>
  </si>
  <si>
    <t xml:space="preserve">        其他气象事务支出</t>
  </si>
  <si>
    <r>
      <rPr>
        <sz val="11"/>
        <rFont val="宋体"/>
        <charset val="134"/>
      </rPr>
      <t xml:space="preserve">      其他</t>
    </r>
    <r>
      <rPr>
        <sz val="11"/>
        <color indexed="10"/>
        <rFont val="宋体"/>
        <charset val="134"/>
      </rPr>
      <t>自然资源</t>
    </r>
    <r>
      <rPr>
        <sz val="11"/>
        <rFont val="宋体"/>
        <charset val="134"/>
      </rPr>
      <t>海洋气象等支出</t>
    </r>
  </si>
  <si>
    <t>十九、住房保障支出</t>
  </si>
  <si>
    <t xml:space="preserve">      保障性安居工程支出</t>
  </si>
  <si>
    <t xml:space="preserve">        廉租住房</t>
  </si>
  <si>
    <t xml:space="preserve">        沉陷区治理</t>
  </si>
  <si>
    <t xml:space="preserve">        棚户区改造</t>
  </si>
  <si>
    <t xml:space="preserve">        少数民族地区游牧民定居工程</t>
  </si>
  <si>
    <t xml:space="preserve">        农村危房改造</t>
  </si>
  <si>
    <t xml:space="preserve">        公共租赁住房</t>
  </si>
  <si>
    <t xml:space="preserve">        保障性住房租金补贴</t>
  </si>
  <si>
    <t xml:space="preserve">        其他保障性安居工程支出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</si>
  <si>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</si>
  <si>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</si>
  <si>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</si>
  <si>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</si>
  <si>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 xml:space="preserve">      城乡社区住宅</t>
  </si>
  <si>
    <t xml:space="preserve">        公有住房建设和维修改造支出</t>
  </si>
  <si>
    <t xml:space="preserve">        住房公积金管理</t>
  </si>
  <si>
    <t xml:space="preserve">        其他城乡社区住宅支出</t>
  </si>
  <si>
    <t>二十、粮油物资储备支出</t>
  </si>
  <si>
    <t xml:space="preserve">      粮油事务</t>
  </si>
  <si>
    <t xml:space="preserve">        粮食财务与审计支出</t>
  </si>
  <si>
    <t xml:space="preserve">        粮食信息统计</t>
  </si>
  <si>
    <t xml:space="preserve">        粮食专项业务活动</t>
  </si>
  <si>
    <t xml:space="preserve">        国家粮油差价补贴</t>
  </si>
  <si>
    <t xml:space="preserve">        粮食财务挂账利息补贴</t>
  </si>
  <si>
    <t xml:space="preserve">        粮食财务挂账消化款</t>
  </si>
  <si>
    <t xml:space="preserve">        处理陈化粮补贴</t>
  </si>
  <si>
    <t xml:space="preserve">        粮食风险基金</t>
  </si>
  <si>
    <t xml:space="preserve">        粮油市场调控专项资金</t>
  </si>
  <si>
    <t xml:space="preserve">        其他粮油事务支出</t>
  </si>
  <si>
    <t xml:space="preserve">      物资事务</t>
  </si>
  <si>
    <t xml:space="preserve">        铁路专用线</t>
  </si>
  <si>
    <t xml:space="preserve">        护库武警和民兵支出</t>
  </si>
  <si>
    <t xml:space="preserve">        物资保管与保养</t>
  </si>
  <si>
    <t xml:space="preserve">        专项贷款利息</t>
  </si>
  <si>
    <t xml:space="preserve">        物资转移</t>
  </si>
  <si>
    <t xml:space="preserve">        物资轮换</t>
  </si>
  <si>
    <t xml:space="preserve">        仓库建设</t>
  </si>
  <si>
    <t xml:space="preserve">        仓库安防</t>
  </si>
  <si>
    <t xml:space="preserve">        其他物资事务支出</t>
  </si>
  <si>
    <t xml:space="preserve">      能源储备</t>
  </si>
  <si>
    <r>
      <rPr>
        <sz val="11"/>
        <rFont val="宋体"/>
        <charset val="134"/>
      </rPr>
      <t xml:space="preserve">        </t>
    </r>
    <r>
      <rPr>
        <sz val="11"/>
        <color indexed="10"/>
        <rFont val="宋体"/>
        <charset val="134"/>
      </rPr>
      <t>石油储备</t>
    </r>
  </si>
  <si>
    <t xml:space="preserve">        天然铀能源储备</t>
  </si>
  <si>
    <t xml:space="preserve">        煤炭储备</t>
  </si>
  <si>
    <r>
      <rPr>
        <sz val="11"/>
        <rFont val="宋体"/>
        <charset val="134"/>
      </rPr>
      <t xml:space="preserve">        其他能源储备</t>
    </r>
    <r>
      <rPr>
        <sz val="11"/>
        <color indexed="10"/>
        <rFont val="宋体"/>
        <charset val="134"/>
      </rPr>
      <t>支出</t>
    </r>
  </si>
  <si>
    <t xml:space="preserve">      粮油储备</t>
  </si>
  <si>
    <t xml:space="preserve">        储备粮油补贴</t>
  </si>
  <si>
    <t xml:space="preserve">        储备粮油差价补贴</t>
  </si>
  <si>
    <t xml:space="preserve">        储备粮（油）库建设</t>
  </si>
  <si>
    <t xml:space="preserve">        最低收购价政策支出</t>
  </si>
  <si>
    <t xml:space="preserve">        其他粮油储备支出</t>
  </si>
  <si>
    <t xml:space="preserve">      重要商品储备</t>
  </si>
  <si>
    <t xml:space="preserve">        棉花储备</t>
  </si>
  <si>
    <t xml:space="preserve">        食糖储备</t>
  </si>
  <si>
    <t xml:space="preserve">        肉类储备</t>
  </si>
  <si>
    <t xml:space="preserve">        化肥储备</t>
  </si>
  <si>
    <t xml:space="preserve">        农药储备</t>
  </si>
  <si>
    <t xml:space="preserve">        边销茶储备</t>
  </si>
  <si>
    <t xml:space="preserve">        羊毛储备</t>
  </si>
  <si>
    <t xml:space="preserve">        医药储备</t>
  </si>
  <si>
    <t xml:space="preserve">        食盐储备</t>
  </si>
  <si>
    <t xml:space="preserve">        战略物资储备</t>
  </si>
  <si>
    <t xml:space="preserve">        其他重要商品储备支出</t>
  </si>
  <si>
    <t>二十一、灾害防治及应急管理支出</t>
  </si>
  <si>
    <t xml:space="preserve">     应急管理事务</t>
  </si>
  <si>
    <t xml:space="preserve">       行政运行</t>
  </si>
  <si>
    <t xml:space="preserve">       一般行政管理事务</t>
  </si>
  <si>
    <t xml:space="preserve">       机关服务</t>
  </si>
  <si>
    <t xml:space="preserve">       灾害风险防治</t>
  </si>
  <si>
    <t xml:space="preserve">       国务院安委会专项</t>
  </si>
  <si>
    <t xml:space="preserve">       安全监管</t>
  </si>
  <si>
    <t xml:space="preserve">       安全生产基础</t>
  </si>
  <si>
    <t xml:space="preserve">       应急救援</t>
  </si>
  <si>
    <t xml:space="preserve">       应急管理</t>
  </si>
  <si>
    <t xml:space="preserve">       事业运行</t>
  </si>
  <si>
    <t xml:space="preserve">       其他应急管理支出</t>
  </si>
  <si>
    <t xml:space="preserve">     消防事务</t>
  </si>
  <si>
    <t xml:space="preserve">       一般行政管理实务</t>
  </si>
  <si>
    <t xml:space="preserve">       消防应急救援</t>
  </si>
  <si>
    <t xml:space="preserve">       其他消防事务支出</t>
  </si>
  <si>
    <t xml:space="preserve">     森林消防事务</t>
  </si>
  <si>
    <t xml:space="preserve">       森林消防应急救援</t>
  </si>
  <si>
    <t xml:space="preserve">       其他森林消防事务支出</t>
  </si>
  <si>
    <t xml:space="preserve">     煤矿安全</t>
  </si>
  <si>
    <t xml:space="preserve">       煤矿安全监察事务</t>
  </si>
  <si>
    <t xml:space="preserve">       煤矿应急救援事务</t>
  </si>
  <si>
    <t xml:space="preserve">       其他煤矿安全支出</t>
  </si>
  <si>
    <t xml:space="preserve">     地震事务</t>
  </si>
  <si>
    <t xml:space="preserve">       地震监测</t>
  </si>
  <si>
    <t xml:space="preserve">       地震预测预报</t>
  </si>
  <si>
    <t xml:space="preserve">       地震灾害预防</t>
  </si>
  <si>
    <t xml:space="preserve">       地震应急救援</t>
  </si>
  <si>
    <t xml:space="preserve">       地震环境探察</t>
  </si>
  <si>
    <t xml:space="preserve">       防震减灾信息管理</t>
  </si>
  <si>
    <t xml:space="preserve">       防震减灾基础管理</t>
  </si>
  <si>
    <t xml:space="preserve">       地震事业机构</t>
  </si>
  <si>
    <t xml:space="preserve">       其他地震事务支出</t>
  </si>
  <si>
    <t xml:space="preserve">     自然灾害防治</t>
  </si>
  <si>
    <t xml:space="preserve">       地质灾害防治</t>
  </si>
  <si>
    <t xml:space="preserve">       森林草原防灾减灾</t>
  </si>
  <si>
    <t xml:space="preserve">       其他自然灾害防治支出</t>
  </si>
  <si>
    <t xml:space="preserve">     自然灾害救灾及恢复重建支出</t>
  </si>
  <si>
    <t xml:space="preserve">       中央自然灾害生活补助</t>
  </si>
  <si>
    <t xml:space="preserve">       地方自然灾害生活补助</t>
  </si>
  <si>
    <t xml:space="preserve">       自然灾害救灾补助</t>
  </si>
  <si>
    <t xml:space="preserve">       自然灾害灾后重建补助</t>
  </si>
  <si>
    <t xml:space="preserve">       其他自然灾害生活救助支出</t>
  </si>
  <si>
    <t xml:space="preserve">     其他灾害防治及应急管理支出</t>
  </si>
  <si>
    <t>二十二、预备费</t>
  </si>
  <si>
    <t>二十四、债务付息支出</t>
  </si>
  <si>
    <t xml:space="preserve">      地方政府一般债务付息支出</t>
  </si>
  <si>
    <t xml:space="preserve">        地方政府一般债券付息支出</t>
  </si>
  <si>
    <t xml:space="preserve">        地方政府向外国政府借款付息支出</t>
  </si>
  <si>
    <t xml:space="preserve">        地方政府向国际组织借款付息支出</t>
  </si>
  <si>
    <t xml:space="preserve">        地方政府其他一般债务付息支出</t>
  </si>
  <si>
    <t>二十五、债务发行费用支出</t>
  </si>
  <si>
    <t xml:space="preserve">      地方政府一般债务发行费用支出</t>
  </si>
  <si>
    <t>二十六、其他支出</t>
  </si>
  <si>
    <t xml:space="preserve">        年初预留</t>
  </si>
  <si>
    <t xml:space="preserve">        其他支出</t>
  </si>
  <si>
    <t>二十七、债务还本支出</t>
  </si>
  <si>
    <t>备注：部分项目总数与分项加和数略有差异，主要是四舍五入因素所致。</t>
  </si>
  <si>
    <t>表六</t>
  </si>
  <si>
    <t>2019年高新区一般公共预算基本支出预算
（按政府预算支出经济分类科目）</t>
  </si>
  <si>
    <t>项   目</t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</si>
  <si>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</si>
  <si>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</si>
  <si>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</si>
  <si>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</si>
  <si>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</si>
  <si>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</si>
  <si>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</si>
  <si>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</si>
  <si>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</si>
  <si>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</si>
  <si>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</si>
  <si>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</si>
  <si>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</si>
  <si>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</si>
  <si>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</si>
  <si>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</si>
  <si>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机关资本性支出（一）</t>
  </si>
  <si>
    <t>公务用车购置</t>
  </si>
  <si>
    <t>设备购置</t>
  </si>
  <si>
    <t>其他资本性支出</t>
  </si>
  <si>
    <t>对事业单位经常性补助</t>
  </si>
  <si>
    <t>工资福利支出</t>
  </si>
  <si>
    <t>商品和服务支出</t>
  </si>
  <si>
    <t>对事业单位资本性补助</t>
  </si>
  <si>
    <t>资本性支出（一）</t>
  </si>
  <si>
    <t>对个人和家庭的补助</t>
  </si>
  <si>
    <t>社会福利和救助</t>
  </si>
  <si>
    <t>助学金</t>
  </si>
  <si>
    <t>离退休费</t>
  </si>
  <si>
    <t>其他对个人和家庭的补助</t>
  </si>
  <si>
    <r>
      <rPr>
        <sz val="12"/>
        <rFont val="宋体"/>
        <charset val="134"/>
      </rPr>
      <t>备注：按照《财政部关于印发&lt;支出经济分类科目改革方案&gt;的通知</t>
    </r>
    <r>
      <rPr>
        <sz val="12"/>
        <rFont val="宋体"/>
        <charset val="134"/>
      </rPr>
      <t>》（财预〔</t>
    </r>
    <r>
      <rPr>
        <sz val="12"/>
        <rFont val="宋体"/>
        <charset val="134"/>
      </rPr>
      <t>2017</t>
    </r>
    <r>
      <rPr>
        <sz val="12"/>
        <rFont val="宋体"/>
        <charset val="134"/>
      </rPr>
      <t>〕</t>
    </r>
    <r>
      <rPr>
        <sz val="12"/>
        <rFont val="宋体"/>
        <charset val="134"/>
      </rPr>
      <t>98号）要求，从2018年起对政府预算均按政府预算支出经济分类科目编制预算。</t>
    </r>
  </si>
  <si>
    <t>表七</t>
  </si>
  <si>
    <t>2019年高新区一般公共预算“三公”经费支出情况表</t>
  </si>
  <si>
    <t>项      目</t>
  </si>
  <si>
    <t>2019年“三公”经费预算数</t>
  </si>
  <si>
    <t>共      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</si>
  <si>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</si>
  <si>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</si>
  <si>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</si>
  <si>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</si>
  <si>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</si>
  <si>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</si>
  <si>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表八</t>
  </si>
  <si>
    <t>2019年市对高新区一般公共预算税收返还和转移支付预算表</t>
  </si>
  <si>
    <r>
      <rPr>
        <b/>
        <sz val="12"/>
        <rFont val="宋体"/>
        <charset val="134"/>
      </rPr>
      <t xml:space="preserve">收        </t>
    </r>
    <r>
      <rPr>
        <b/>
        <sz val="14"/>
        <rFont val="宋体"/>
        <charset val="134"/>
      </rPr>
      <t>入</t>
    </r>
  </si>
  <si>
    <r>
      <rPr>
        <b/>
        <sz val="12"/>
        <rFont val="宋体"/>
        <charset val="134"/>
      </rPr>
      <t xml:space="preserve">支        </t>
    </r>
    <r>
      <rPr>
        <b/>
        <sz val="14"/>
        <rFont val="宋体"/>
        <charset val="134"/>
      </rPr>
      <t>出</t>
    </r>
  </si>
  <si>
    <t>项       目</t>
  </si>
  <si>
    <t>预算数</t>
  </si>
  <si>
    <t>项        目</t>
  </si>
  <si>
    <t xml:space="preserve">  上级补助收入</t>
  </si>
  <si>
    <t xml:space="preserve">  上解上级支出</t>
  </si>
  <si>
    <t xml:space="preserve">    返还性收入</t>
  </si>
  <si>
    <t xml:space="preserve">    体制上解支出</t>
  </si>
  <si>
    <t xml:space="preserve">      所得税基数返还收入 </t>
  </si>
  <si>
    <t xml:space="preserve">    专项上解支出</t>
  </si>
  <si>
    <t xml:space="preserve">      成品油税费改革税收返还收入</t>
  </si>
  <si>
    <t xml:space="preserve">      增值税税收返还收入</t>
  </si>
  <si>
    <t xml:space="preserve"> </t>
  </si>
  <si>
    <t xml:space="preserve">      消费税税收返还收入</t>
  </si>
  <si>
    <t xml:space="preserve">      增值税五五分享税收返还收入</t>
  </si>
  <si>
    <t xml:space="preserve">      其他税收返还收入</t>
  </si>
  <si>
    <t xml:space="preserve">    一般性转移支付收入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</si>
  <si>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</si>
  <si>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</si>
  <si>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</si>
  <si>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</si>
  <si>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</si>
  <si>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</si>
  <si>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成品油税费改革转移支付补助收入</t>
  </si>
  <si>
    <t xml:space="preserve">      基层公检法司转移支付收入</t>
  </si>
  <si>
    <t xml:space="preserve">      城乡义务教育转移支付收入</t>
  </si>
  <si>
    <t xml:space="preserve">      基本养老金转移支付收入</t>
  </si>
  <si>
    <t xml:space="preserve">      城乡居民基本医疗保险转移支付收入</t>
  </si>
  <si>
    <t xml:space="preserve">      农村综合改革转移支付收入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</si>
  <si>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</si>
  <si>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</si>
  <si>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</si>
  <si>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</si>
  <si>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民族地区转移支付收入</t>
  </si>
  <si>
    <t xml:space="preserve">      边境地区转移支付收入</t>
  </si>
  <si>
    <t xml:space="preserve">      贫困地区转移支付收入</t>
  </si>
  <si>
    <t xml:space="preserve">      一般公共服务共同财政事权转移支付收入</t>
  </si>
  <si>
    <t xml:space="preserve">      外交共同财政事权转移支付收入</t>
  </si>
  <si>
    <t xml:space="preserve">      国防共同财政事权转移支付收入</t>
  </si>
  <si>
    <t xml:space="preserve">      公共安全共同财政事权转移支付收入</t>
  </si>
  <si>
    <t xml:space="preserve">      教育共同财政事权转移支付收入</t>
  </si>
  <si>
    <t xml:space="preserve">      科学技术共同财政事权转移支付收入</t>
  </si>
  <si>
    <t xml:space="preserve">      文化旅游体育与传媒共同财政事权转移支付收入</t>
  </si>
  <si>
    <t xml:space="preserve">      社会保障和就业共同财政事权转移支付收入</t>
  </si>
  <si>
    <t xml:space="preserve">      卫生健康共同财政事权转移支付收入</t>
  </si>
  <si>
    <t xml:space="preserve">      节能环保共同财政事权转移支付收入</t>
  </si>
  <si>
    <t xml:space="preserve">      城乡社区共同财政事权转移支付收入</t>
  </si>
  <si>
    <t xml:space="preserve">      农林水共同财政事权转移支付收入</t>
  </si>
  <si>
    <t xml:space="preserve">      交通运输共同财政事权转移支付收入</t>
  </si>
  <si>
    <t xml:space="preserve">      资源勘探信息等共同财政事权转移支付收入</t>
  </si>
  <si>
    <t xml:space="preserve">      商业服务业等共同财政事权转移支付收入</t>
  </si>
  <si>
    <t xml:space="preserve">      金融共同财政事权转移支付收入</t>
  </si>
  <si>
    <t xml:space="preserve">      自然资源海洋气象等共同财政事权转移支付收入</t>
  </si>
  <si>
    <t xml:space="preserve">      住房保障共同财政事权转移支付收入</t>
  </si>
  <si>
    <t xml:space="preserve">      粮油物资储备共同财政事权转移支付收入</t>
  </si>
  <si>
    <t xml:space="preserve">      其他共同财政事权转移支付收入</t>
  </si>
  <si>
    <t xml:space="preserve">      其他一般性转移支付收入</t>
  </si>
  <si>
    <t xml:space="preserve">    专项转移支付收入</t>
  </si>
  <si>
    <t xml:space="preserve">      外交</t>
  </si>
  <si>
    <t xml:space="preserve">      国防</t>
  </si>
  <si>
    <t xml:space="preserve">      公共安全</t>
  </si>
  <si>
    <t xml:space="preserve">      科学技术</t>
  </si>
  <si>
    <t xml:space="preserve">      文化旅游体育与传媒</t>
  </si>
  <si>
    <t xml:space="preserve">      社会保障和就业</t>
  </si>
  <si>
    <t xml:space="preserve">      卫生健康</t>
  </si>
  <si>
    <t xml:space="preserve">      城乡社区</t>
  </si>
  <si>
    <t xml:space="preserve">      农林水</t>
  </si>
  <si>
    <t xml:space="preserve">      资源勘探信息等</t>
  </si>
  <si>
    <t xml:space="preserve">      商业服务业等</t>
  </si>
  <si>
    <t xml:space="preserve">      金融</t>
  </si>
  <si>
    <t xml:space="preserve">      自然资源海洋气象等</t>
  </si>
  <si>
    <t xml:space="preserve">      粮油物资储备</t>
  </si>
  <si>
    <t xml:space="preserve">      其他收入</t>
  </si>
  <si>
    <t>表九</t>
  </si>
  <si>
    <t>2019年市对高新区一般公共预算税收返还和转移支付预算表（分地区）</t>
  </si>
  <si>
    <t>市县</t>
  </si>
  <si>
    <t>税收返还</t>
  </si>
  <si>
    <t>一般性转移支付</t>
  </si>
  <si>
    <t>专项转移支付</t>
  </si>
  <si>
    <t xml:space="preserve">  高新区</t>
  </si>
  <si>
    <t>表十</t>
  </si>
  <si>
    <t>2019年高新区基本建设支出预算表</t>
  </si>
  <si>
    <t>项 目</t>
  </si>
  <si>
    <t>执行数</t>
  </si>
  <si>
    <t>一、一般公共服务支出</t>
  </si>
  <si>
    <t>二、公共安全支出</t>
  </si>
  <si>
    <t>三、教育支出</t>
  </si>
  <si>
    <t>四、科学技术支出</t>
  </si>
  <si>
    <t>五、文化体育与传媒支出</t>
  </si>
  <si>
    <t>六、社会保障和就业支出</t>
  </si>
  <si>
    <t>七、医疗卫生与计划生育支出</t>
  </si>
  <si>
    <t>八、农林水支出</t>
  </si>
  <si>
    <t>九、资源勘探信息等支出</t>
  </si>
  <si>
    <t>十、城乡社区支出</t>
  </si>
  <si>
    <t>十一、其他支出</t>
  </si>
  <si>
    <t>基本建设支出合计</t>
  </si>
  <si>
    <t>表十一</t>
  </si>
  <si>
    <t>2017年和2018年高新区政府一般债务限额和余额情况表</t>
  </si>
  <si>
    <t>一、2017年末政府一般债务限额</t>
  </si>
  <si>
    <t>二、2017年末政府一般债务余额实际数</t>
  </si>
  <si>
    <t>三、2018年末政府一般债务限额</t>
  </si>
  <si>
    <t>四、2018年政府一般债务接受转贷额</t>
  </si>
  <si>
    <t>五、2018年政府一般债务还本额</t>
  </si>
  <si>
    <t>六、2018年末政府一般债务余额执行数</t>
  </si>
  <si>
    <t>备注： 1.2018年高新区一般债券付息支出428万元。</t>
  </si>
  <si>
    <t xml:space="preserve">       2.2019年高新区一般债券应还本金657万元，全部由自有资金安排偿还。财政预算安排一般债券付息支出625万元。</t>
  </si>
  <si>
    <t xml:space="preserve">     </t>
  </si>
  <si>
    <t>表十二</t>
  </si>
  <si>
    <t>2018年高新区政府一般债务分地区限额余额表</t>
  </si>
  <si>
    <t>地   区</t>
  </si>
  <si>
    <t>2018年余额</t>
  </si>
  <si>
    <t>2018年限额</t>
  </si>
  <si>
    <t xml:space="preserve">         高新区</t>
  </si>
  <si>
    <t>表十三</t>
  </si>
  <si>
    <t>2019年高新区政府性基金收支预算总表</t>
  </si>
  <si>
    <t>港口建设费收入</t>
  </si>
  <si>
    <t>新型墙体材料专项基金收入</t>
  </si>
  <si>
    <t xml:space="preserve">  国家电影事业发展专项资金安排的支出</t>
  </si>
  <si>
    <t>国家电影事业发展专项资金收入</t>
  </si>
  <si>
    <t>城市公用事业附加收入</t>
  </si>
  <si>
    <t xml:space="preserve">  大中型水库移民后期扶持基金支出</t>
  </si>
  <si>
    <t>国有土地收益基金收入</t>
  </si>
  <si>
    <t xml:space="preserve">  小型水库移民扶助基金安排的支出</t>
  </si>
  <si>
    <t>农业土地开发资金收入</t>
  </si>
  <si>
    <t>国有土地使用权出让收入</t>
  </si>
  <si>
    <t xml:space="preserve">  国有土地使用权出让收入安排的支出</t>
  </si>
  <si>
    <t>大中型水库库区基金收入</t>
  </si>
  <si>
    <t xml:space="preserve">  国有土地收益基金收入安排的支出</t>
  </si>
  <si>
    <t>彩票公益金收入</t>
  </si>
  <si>
    <t xml:space="preserve">  农业土地开发资金安排的支出</t>
  </si>
  <si>
    <t>城市基础设施配套费收入</t>
  </si>
  <si>
    <t xml:space="preserve">  城市基础设施配套费安排的支出</t>
  </si>
  <si>
    <t>小型水库移民扶助基金收入</t>
  </si>
  <si>
    <t xml:space="preserve">  污水处理费安排的支出</t>
  </si>
  <si>
    <t>重大水利工程建设基金收入</t>
  </si>
  <si>
    <t>车辆通行费</t>
  </si>
  <si>
    <t xml:space="preserve">  大中型水库库区基金安排的支出</t>
  </si>
  <si>
    <t>污水处理费收入</t>
  </si>
  <si>
    <t xml:space="preserve">  国家重大水利工程建设基金安排的支出</t>
  </si>
  <si>
    <t>彩票发行机构和彩票销售机构的业务费用</t>
  </si>
  <si>
    <t>其他政府性基金收入</t>
  </si>
  <si>
    <t xml:space="preserve">  车辆通行费安排的支出</t>
  </si>
  <si>
    <t xml:space="preserve">    散装水泥专项资金安排的支出</t>
  </si>
  <si>
    <t xml:space="preserve">  旅游发展基金支出</t>
  </si>
  <si>
    <t xml:space="preserve">  其他政府性基金安排的支出</t>
  </si>
  <si>
    <t xml:space="preserve">  彩票公益金安排的支出</t>
  </si>
  <si>
    <t xml:space="preserve">  彩票发行销售机构业务费安排的支出</t>
  </si>
  <si>
    <t>本年收入合计</t>
  </si>
  <si>
    <t>本年支出合计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</si>
  <si>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</si>
  <si>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</si>
  <si>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</si>
  <si>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</si>
  <si>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</si>
  <si>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</si>
  <si>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</si>
  <si>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</si>
  <si>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调入资金</t>
  </si>
  <si>
    <t xml:space="preserve"> 调出资金</t>
  </si>
  <si>
    <t xml:space="preserve">    其中：地方政府性基金调入专项收入</t>
  </si>
  <si>
    <t xml:space="preserve"> 地方政府专项债务还本支出</t>
  </si>
  <si>
    <t xml:space="preserve">  地方政府专项债务收入</t>
  </si>
  <si>
    <t xml:space="preserve"> 地方政府专项债务转贷支出</t>
  </si>
  <si>
    <t xml:space="preserve">  地方政府专项债务转贷收入</t>
  </si>
  <si>
    <t>表十四</t>
  </si>
  <si>
    <t>2019年高新区政府性基金收入预算表</t>
  </si>
  <si>
    <t>比上年增长%(可比口径)</t>
  </si>
  <si>
    <t>表十五</t>
  </si>
  <si>
    <t>2019年高新区政府性基金支出预算表</t>
  </si>
  <si>
    <t>2019年
预算数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</si>
  <si>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国家电影事业发展专项资金安排的支出</t>
    </r>
  </si>
  <si>
    <t>社会保障与就业支出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</si>
  <si>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大中型水库移民后期扶持基金支出</t>
    </r>
  </si>
  <si>
    <t xml:space="preserve">  国有土地收益基金安排的支出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</si>
  <si>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农业土地开发资金安排的支出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</si>
  <si>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彩票公益金安排的支出</t>
    </r>
  </si>
  <si>
    <t>合      计</t>
  </si>
  <si>
    <t>表十六</t>
  </si>
  <si>
    <t>2019年高新区政府性基金支出预算总表</t>
  </si>
  <si>
    <t>上级补助   收入安排数</t>
  </si>
  <si>
    <t>一、文化体育与传媒支出</t>
  </si>
  <si>
    <t>二、城乡社区支出</t>
  </si>
  <si>
    <t>三、社会保障与就业支出</t>
  </si>
  <si>
    <t>四、其他支出</t>
  </si>
  <si>
    <t>表十七</t>
  </si>
  <si>
    <t>2019年高新区政府性基金支出预算明细表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</si>
  <si>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其他国家电影事业发展专项资金安排的支出</t>
    </r>
  </si>
  <si>
    <t>二、社会保障和就业支出</t>
  </si>
  <si>
    <r>
      <rPr>
        <sz val="12"/>
        <rFont val="宋体"/>
        <charset val="134"/>
      </rPr>
      <t xml:space="preserve"> </t>
    </r>
    <r>
      <rPr>
        <sz val="11"/>
        <rFont val="宋体"/>
        <charset val="134"/>
      </rPr>
      <t xml:space="preserve">   移民补助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</si>
  <si>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基础设施建设和经济发展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</si>
  <si>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其他大中型水库移民后扶持基金支出</t>
    </r>
  </si>
  <si>
    <t xml:space="preserve">    基础设施建设和经济发展</t>
  </si>
  <si>
    <t xml:space="preserve">  其他小型水库移民后扶持基金支出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</si>
  <si>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国有土地使用权出让收入安排的支出</t>
    </r>
  </si>
  <si>
    <t xml:space="preserve">    征地和拆迁补偿支出</t>
  </si>
  <si>
    <t xml:space="preserve">    土地开发支出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</si>
  <si>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城市建设支出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</si>
  <si>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补助被耕地农民支出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</si>
  <si>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土地出让业务支出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</si>
  <si>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棚户区改造支出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</si>
  <si>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公共租赁住房支出</t>
    </r>
  </si>
  <si>
    <t xml:space="preserve">    其他国有土地使用权出让收入安排的支出</t>
  </si>
  <si>
    <t xml:space="preserve">  农业土地开发资金收入安排的支出</t>
  </si>
  <si>
    <t xml:space="preserve">  城市基础设施配套费收入安排的支出</t>
  </si>
  <si>
    <t xml:space="preserve">    城市公共设施</t>
  </si>
  <si>
    <t xml:space="preserve">    其他城市基础设施配套费安排的支出</t>
  </si>
  <si>
    <t xml:space="preserve">  污水处理费收入安排的支出</t>
  </si>
  <si>
    <t>三、其他支出</t>
  </si>
  <si>
    <t>四、债务付息支出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</si>
  <si>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其他政府性基金债务付息支出</t>
    </r>
  </si>
  <si>
    <t>五、债务发行费用支出</t>
  </si>
  <si>
    <t xml:space="preserve">  土地储备专项债券付息支出</t>
  </si>
  <si>
    <t xml:space="preserve">  棚户区改造专项债券付息支出</t>
  </si>
  <si>
    <t xml:space="preserve">  其他政府性基金债务发行费用支出</t>
  </si>
  <si>
    <t>六、专项债务还本支出</t>
  </si>
  <si>
    <t>表十八</t>
  </si>
  <si>
    <t>2019年市对高新区政府性基金转移支付预算表</t>
  </si>
  <si>
    <t>金额</t>
  </si>
  <si>
    <t>表十九</t>
  </si>
  <si>
    <t>2019年市对高新区政府性基金转移支付预算表（分地区）</t>
  </si>
  <si>
    <t>上级转移支付金额</t>
  </si>
  <si>
    <t>表二十</t>
  </si>
  <si>
    <t>2017年和2018年政府专项债务限额和余额情况表</t>
  </si>
  <si>
    <t>一、2017年末政府专项债务限额</t>
  </si>
  <si>
    <t>二、2017年末政府专项债务余额实际数</t>
  </si>
  <si>
    <t>三、2018年末政府专项债务限额</t>
  </si>
  <si>
    <t>四、2018年政府专项债务接受转贷额</t>
  </si>
  <si>
    <t>五、2018年政府专项债务还本额</t>
  </si>
  <si>
    <t>六、2018年末政府专项债务余额执行数</t>
  </si>
  <si>
    <t>备注：1.2018年高新区专项债券付息支出1281万元。</t>
  </si>
  <si>
    <t xml:space="preserve">      2.2019年高新区专项债券应还本金1900万元，全部由自有资金安排偿还。财政预算安排专项债券付息支出1263万元。</t>
  </si>
  <si>
    <t xml:space="preserve">      </t>
  </si>
  <si>
    <t>表二十一</t>
  </si>
  <si>
    <t>2018年高新区政府专项债务分地区限额余额表</t>
  </si>
  <si>
    <t xml:space="preserve">        高新区</t>
  </si>
  <si>
    <t>表二十二</t>
  </si>
  <si>
    <t>2019年高新区国有资本经营收支预算总表</t>
  </si>
  <si>
    <t>利润收入</t>
  </si>
  <si>
    <t>解决历史遗留问题及改革成本支出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</si>
  <si>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石油石化企业利润收入</t>
    </r>
  </si>
  <si>
    <t xml:space="preserve">  “三供一业”移交补助支出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</si>
  <si>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钢铁企业利润收入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</si>
  <si>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国有企业办职教幼教补助支出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</si>
  <si>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运输企业利润收入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</si>
  <si>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国有企业办公共服务机构移交补助支出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</si>
  <si>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投资服务企业利润收入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</si>
  <si>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国有企业退休人员社会化管理补助支出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</si>
  <si>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贸易企业利润收入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</si>
  <si>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国有企业改革成本支出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</si>
  <si>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建筑施工企业利润收入</t>
    </r>
  </si>
  <si>
    <t>国有企业资本金注入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</si>
  <si>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房地产企业利润收入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</si>
  <si>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国有经济结构调整支出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</si>
  <si>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对外合作企业利润收入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</si>
  <si>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公益性设施投资支出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</si>
  <si>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医药企业利润收入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</si>
  <si>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前瞻性战略性产业发展支出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</si>
  <si>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农林牧渔企业利润收入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</si>
  <si>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生态环境保护支出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</si>
  <si>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地质勘查企业利润收入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</si>
  <si>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支持科技进步支出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</si>
  <si>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教育文化广播企业利润收入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</si>
  <si>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保障国家经济安全支出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</si>
  <si>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科学研究企业利润收入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</si>
  <si>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其他国有企业资本金注入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</si>
  <si>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机关社团所属企业利润收入</t>
    </r>
  </si>
  <si>
    <t>其他国有资本经营预算支出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</si>
  <si>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其他国有资本经营预算企业利润收入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</si>
  <si>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其他国有资本经营预算支出</t>
    </r>
  </si>
  <si>
    <t>股利、股息收入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</si>
  <si>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国有控股公司股利、股息收入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</si>
  <si>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国有参股公司股利、股息收入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</si>
  <si>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其他国有资本经营预算企业股利、股息收入</t>
    </r>
  </si>
  <si>
    <t>产权转让收入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</si>
  <si>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其他国有资本经营预算企业产权转让收入</t>
    </r>
  </si>
  <si>
    <t>上级专项转移支付收入</t>
  </si>
  <si>
    <t>上年结转收入</t>
  </si>
  <si>
    <t>表二十三</t>
  </si>
  <si>
    <t>2019年高新区国有资本经营收入预算表</t>
  </si>
  <si>
    <t xml:space="preserve">  项  目</t>
  </si>
  <si>
    <t>清算收入</t>
  </si>
  <si>
    <t>其他国有资本经营预算收入</t>
  </si>
  <si>
    <t>表二十四</t>
  </si>
  <si>
    <t>2019年高新区国有资本经营支出预算表</t>
  </si>
  <si>
    <t>表二十五</t>
  </si>
  <si>
    <t>2019年市对高新区国有资本经营预算转移支付情况表</t>
  </si>
  <si>
    <t>表二十六</t>
  </si>
  <si>
    <t>2019年市对高新区国有资本经营预算转移支付情况表（分地区）</t>
  </si>
  <si>
    <t>表二十七</t>
  </si>
  <si>
    <t>2019年高新区社会保险基金收支预算总表</t>
  </si>
  <si>
    <t>企业职工基本养老保险基金收入</t>
  </si>
  <si>
    <t>企业职工基本养老保险基金支出</t>
  </si>
  <si>
    <t>企业职工基本养老保险费收入</t>
  </si>
  <si>
    <t>基本养老金支出</t>
  </si>
  <si>
    <t>企业职工基本养老保险基金财政补贴收入</t>
  </si>
  <si>
    <t>医疗补助金支出</t>
  </si>
  <si>
    <t>企业职工基本养老保险基金利息收入</t>
  </si>
  <si>
    <t>丧葬抚恤补助支出</t>
  </si>
  <si>
    <t>企业职工基本养老保险基金其他收入</t>
  </si>
  <si>
    <t>企业职工基本养老保险基金其他支出</t>
  </si>
  <si>
    <t>企业职工基本养老保险转移收入</t>
  </si>
  <si>
    <t>企业职工基本养老保险转移支出</t>
  </si>
  <si>
    <t>企业职工基本养老保险基金委托投资收益</t>
  </si>
  <si>
    <t>企业职工基本养老保险基金上级补助收入</t>
  </si>
  <si>
    <t>机关事业单位基本养老保险基金收入</t>
  </si>
  <si>
    <t>机关事业单位基本养老保险基金支出</t>
  </si>
  <si>
    <t>机关事业单位基本养老保险费收入</t>
  </si>
  <si>
    <t>机关事业单位基本养老保险基金财政补助收入</t>
  </si>
  <si>
    <t>机关事业单位基本养老保险基金其他支出</t>
  </si>
  <si>
    <t>机关事业单位基本养老保险基金利息收入</t>
  </si>
  <si>
    <t>机关事业单位养老保险基金其他支出</t>
  </si>
  <si>
    <t>机关事业单位基本养老保险基金委托投资收益</t>
  </si>
  <si>
    <t>机关事业单位养老保险基金转移支出</t>
  </si>
  <si>
    <t>机关事业单位养老保险基金其他收入</t>
  </si>
  <si>
    <t>机关事业单位养老保险基金转移收入</t>
  </si>
  <si>
    <t>城镇职工基本医疗保险基金收入</t>
  </si>
  <si>
    <t>城镇职工基本医疗保险基金支出</t>
  </si>
  <si>
    <t>城镇职工基本医疗保险费收入</t>
  </si>
  <si>
    <t>城镇职工基本医疗保险统筹基金支出</t>
  </si>
  <si>
    <t>城镇职工基本医疗保险基金财政补贴收入</t>
  </si>
  <si>
    <t>城镇职工基本医疗保险个人账户基金支出</t>
  </si>
  <si>
    <t>城镇职工基本医疗保险基金利息收入</t>
  </si>
  <si>
    <t>城镇职工基本医疗保险基金其他支出</t>
  </si>
  <si>
    <t>城镇职工基本医疗保险基金转移收入</t>
  </si>
  <si>
    <t>城镇职工基本医疗保险基金转移支出</t>
  </si>
  <si>
    <t>城乡居民基本医疗保险基金收入</t>
  </si>
  <si>
    <t>城乡居民基本医疗保险基金支出</t>
  </si>
  <si>
    <t>基本医疗保险费收入</t>
  </si>
  <si>
    <t>基本医疗保险待遇支出</t>
  </si>
  <si>
    <t>利息收入</t>
  </si>
  <si>
    <t>大病保险支出</t>
  </si>
  <si>
    <t>财政补贴收入</t>
  </si>
  <si>
    <t>工伤保险基金收入</t>
  </si>
  <si>
    <t>工伤保险基金支出</t>
  </si>
  <si>
    <t xml:space="preserve">   工伤保险费收入</t>
  </si>
  <si>
    <t xml:space="preserve">   工伤保险待遇支出</t>
  </si>
  <si>
    <t xml:space="preserve">   工伤保险基金财政补贴收入</t>
  </si>
  <si>
    <t>　 劳动能力鉴定支出</t>
  </si>
  <si>
    <t xml:space="preserve">   工伤保险基金利息收入</t>
  </si>
  <si>
    <t xml:space="preserve">   工伤预防费用支出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</si>
  <si>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工伤保险基金其他收入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</si>
  <si>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工伤保险基金其他支出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</si>
  <si>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工伤保险基金下级上解收入</t>
    </r>
  </si>
  <si>
    <t xml:space="preserve">   工伤保险基金上解上级支出</t>
  </si>
  <si>
    <t>失业保险基金收入</t>
  </si>
  <si>
    <t>失业保险基金支出</t>
  </si>
  <si>
    <t xml:space="preserve">   失业保险费收入</t>
  </si>
  <si>
    <t>失业保险金支出</t>
  </si>
  <si>
    <t xml:space="preserve">   失业保险基金财政补贴收入</t>
  </si>
  <si>
    <t>医疗保险费支出</t>
  </si>
  <si>
    <t xml:space="preserve">   失业保险基金利息收入</t>
  </si>
  <si>
    <t xml:space="preserve">   失业保险基金转移收入</t>
  </si>
  <si>
    <t>职业培训支出</t>
  </si>
  <si>
    <t xml:space="preserve">   失业保险基金下级上解收入</t>
  </si>
  <si>
    <t>失业保险基金上解上级支出</t>
  </si>
  <si>
    <t xml:space="preserve">   失业保险基金上级补助收入</t>
  </si>
  <si>
    <t>稳定岗位补贴支出</t>
  </si>
  <si>
    <t xml:space="preserve">  技能提升补贴支出</t>
  </si>
  <si>
    <t xml:space="preserve">  其他费用支出</t>
  </si>
  <si>
    <t>生育保险基金收入</t>
  </si>
  <si>
    <t>生育保险基金支出</t>
  </si>
  <si>
    <t xml:space="preserve">   生育保险费收入</t>
  </si>
  <si>
    <t xml:space="preserve">   生育医疗费用支出</t>
  </si>
  <si>
    <t xml:space="preserve">   生育保险基金补贴收入</t>
  </si>
  <si>
    <t xml:space="preserve">   生育津贴支出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</si>
  <si>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生育保险基金利息收入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</si>
  <si>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生育</t>
    </r>
    <r>
      <rPr>
        <sz val="12"/>
        <rFont val="宋体"/>
        <charset val="134"/>
      </rPr>
      <t>保险基金其他支出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</si>
  <si>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生育保险基金其他收入</t>
    </r>
  </si>
  <si>
    <t>城乡居民基本养老保险基金收入</t>
  </si>
  <si>
    <t>城乡居民基本养老保险基金支出</t>
  </si>
  <si>
    <t xml:space="preserve">   个人缴费收入</t>
  </si>
  <si>
    <t xml:space="preserve">  基础养老金支出</t>
  </si>
  <si>
    <t xml:space="preserve">   集体补助收入</t>
  </si>
  <si>
    <t xml:space="preserve">  个人账户养老金支出</t>
  </si>
  <si>
    <t xml:space="preserve">   利息收入</t>
  </si>
  <si>
    <t xml:space="preserve">  丧葬补助支出</t>
  </si>
  <si>
    <t xml:space="preserve">   财政补贴收入</t>
  </si>
  <si>
    <t xml:space="preserve">   转移收入</t>
  </si>
  <si>
    <t>年终结余</t>
  </si>
  <si>
    <t>表二十八</t>
  </si>
  <si>
    <t>2019年高新区社会保险基金收入预算表</t>
  </si>
  <si>
    <t>2019年收入预算数</t>
  </si>
  <si>
    <t>表二十九</t>
  </si>
  <si>
    <t>2019年高新区社会保险基金支出预算表</t>
  </si>
  <si>
    <t>2019年支出预算数</t>
  </si>
  <si>
    <t>表三十</t>
  </si>
  <si>
    <t>2019年高新区社会保险基金结余预算表</t>
  </si>
  <si>
    <t>本年收支结余</t>
  </si>
  <si>
    <t>年末滚存结余</t>
  </si>
  <si>
    <t>城乡居民基本医疗保险基金</t>
  </si>
  <si>
    <t>城乡居民基本养老保险基金</t>
  </si>
  <si>
    <t>职工基本医疗保险基金</t>
  </si>
  <si>
    <t>工伤保险基金</t>
  </si>
  <si>
    <t>失业保险基金</t>
  </si>
  <si>
    <t>生育保险基金</t>
  </si>
</sst>
</file>

<file path=xl/styles.xml><?xml version="1.0" encoding="utf-8"?>
<styleSheet xmlns="http://schemas.openxmlformats.org/spreadsheetml/2006/main">
  <numFmts count="30">
    <numFmt numFmtId="176" formatCode="_-* #,##0_$_-;\-* #,##0_$_-;_-* &quot;-&quot;_$_-;_-@_-"/>
    <numFmt numFmtId="177" formatCode="_-&quot;$&quot;* #,##0_-;\-&quot;$&quot;* #,##0_-;_-&quot;$&quot;* &quot;-&quot;_-;_-@_-"/>
    <numFmt numFmtId="178" formatCode="%#.00"/>
    <numFmt numFmtId="179" formatCode="_ * #,##0_ ;_ * \-#,##0_ ;_ * &quot;-&quot;??_ ;_ @_ "/>
    <numFmt numFmtId="180" formatCode="\$#,##0.00;\(\$#,##0.00\)"/>
    <numFmt numFmtId="181" formatCode="0;_琀"/>
    <numFmt numFmtId="182" formatCode="\¥#,##0;\¥\-#,##0"/>
    <numFmt numFmtId="183" formatCode="#,##0.00_ "/>
    <numFmt numFmtId="184" formatCode="yyyy&quot;年&quot;m&quot;月&quot;d&quot;日&quot;;@"/>
    <numFmt numFmtId="185" formatCode="#.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86" formatCode="#,##0.0_);[Red]\(#,##0.0\)"/>
    <numFmt numFmtId="187" formatCode="0_ "/>
    <numFmt numFmtId="188" formatCode="0.0"/>
    <numFmt numFmtId="189" formatCode="\$#.00"/>
    <numFmt numFmtId="190" formatCode="0.0_);[Red]\(0.0\)"/>
    <numFmt numFmtId="191" formatCode="_-* #,##0&quot;$&quot;_-;\-* #,##0&quot;$&quot;_-;_-* &quot;-&quot;&quot;$&quot;_-;_-@_-"/>
    <numFmt numFmtId="192" formatCode="#,##0;\-#,##0;&quot;-&quot;"/>
    <numFmt numFmtId="193" formatCode="#,##0_ "/>
    <numFmt numFmtId="194" formatCode="#,##0;\(#,##0\)"/>
    <numFmt numFmtId="195" formatCode="_-* #,##0.00&quot;$&quot;_-;\-* #,##0.00&quot;$&quot;_-;_-* &quot;-&quot;??&quot;$&quot;_-;_-@_-"/>
    <numFmt numFmtId="196" formatCode="0_);[Red]\(0\)"/>
    <numFmt numFmtId="197" formatCode="#,##0.0000_ "/>
    <numFmt numFmtId="198" formatCode="\$#,##0;\(\$#,##0\)"/>
    <numFmt numFmtId="199" formatCode="0.0_ "/>
    <numFmt numFmtId="200" formatCode="#,##0_);[Red]\(#,##0\)"/>
    <numFmt numFmtId="201" formatCode="_-* #,##0.00_$_-;\-* #,##0.00_$_-;_-* &quot;-&quot;??_$_-;_-@_-"/>
  </numFmts>
  <fonts count="106">
    <font>
      <sz val="12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name val="黑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6"/>
      <color indexed="10"/>
      <name val="宋体"/>
      <charset val="134"/>
    </font>
    <font>
      <b/>
      <sz val="16"/>
      <name val="宋体"/>
      <charset val="134"/>
    </font>
    <font>
      <sz val="10"/>
      <name val="黑体"/>
      <charset val="134"/>
    </font>
    <font>
      <b/>
      <sz val="20"/>
      <name val="黑体"/>
      <charset val="134"/>
    </font>
    <font>
      <sz val="18"/>
      <name val="宋体"/>
      <charset val="134"/>
    </font>
    <font>
      <sz val="14"/>
      <name val="方正小标宋简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4"/>
      <color indexed="8"/>
      <name val="宋体"/>
      <charset val="134"/>
    </font>
    <font>
      <sz val="12"/>
      <name val="黑体"/>
      <charset val="134"/>
    </font>
    <font>
      <sz val="16"/>
      <name val="黑体"/>
      <charset val="134"/>
    </font>
    <font>
      <b/>
      <sz val="14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indexed="10"/>
      <name val="宋体"/>
      <charset val="134"/>
    </font>
    <font>
      <sz val="11"/>
      <color indexed="8"/>
      <name val="黑体"/>
      <charset val="134"/>
    </font>
    <font>
      <sz val="13.5"/>
      <name val="宋体"/>
      <charset val="134"/>
    </font>
    <font>
      <sz val="16"/>
      <name val="宋体"/>
      <charset val="134"/>
    </font>
    <font>
      <sz val="1"/>
      <color indexed="8"/>
      <name val="Courier"/>
      <charset val="134"/>
    </font>
    <font>
      <sz val="11"/>
      <color indexed="20"/>
      <name val="宋体"/>
      <charset val="134"/>
    </font>
    <font>
      <sz val="1"/>
      <color indexed="18"/>
      <name val="Courier"/>
      <charset val="134"/>
    </font>
    <font>
      <sz val="11"/>
      <color theme="1"/>
      <name val="宋体"/>
      <charset val="0"/>
      <scheme val="minor"/>
    </font>
    <font>
      <b/>
      <sz val="13"/>
      <color indexed="56"/>
      <name val="宋体"/>
      <charset val="134"/>
    </font>
    <font>
      <sz val="11"/>
      <color theme="0"/>
      <name val="宋体"/>
      <charset val="0"/>
      <scheme val="minor"/>
    </font>
    <font>
      <sz val="11"/>
      <color indexed="17"/>
      <name val="宋体"/>
      <charset val="134"/>
    </font>
    <font>
      <sz val="1"/>
      <color indexed="16"/>
      <name val="Courier"/>
      <charset val="134"/>
    </font>
    <font>
      <sz val="1"/>
      <color indexed="0"/>
      <name val="Courier"/>
      <charset val="134"/>
    </font>
    <font>
      <sz val="11"/>
      <color theme="1"/>
      <name val="宋体"/>
      <charset val="134"/>
      <scheme val="minor"/>
    </font>
    <font>
      <sz val="12"/>
      <color indexed="20"/>
      <name val="宋体"/>
      <charset val="134"/>
    </font>
    <font>
      <b/>
      <sz val="11"/>
      <color indexed="56"/>
      <name val="宋体"/>
      <charset val="134"/>
    </font>
    <font>
      <sz val="11"/>
      <color rgb="FF3F3F76"/>
      <name val="宋体"/>
      <charset val="0"/>
      <scheme val="minor"/>
    </font>
    <font>
      <sz val="12"/>
      <color indexed="16"/>
      <name val="宋体"/>
      <charset val="134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color indexed="20"/>
      <name val="楷体_GB2312"/>
      <charset val="134"/>
    </font>
    <font>
      <b/>
      <sz val="11"/>
      <color indexed="52"/>
      <name val="宋体"/>
      <charset val="134"/>
    </font>
    <font>
      <sz val="11"/>
      <color indexed="9"/>
      <name val="宋体"/>
      <charset val="134"/>
    </font>
    <font>
      <sz val="11"/>
      <color indexed="20"/>
      <name val="微软雅黑"/>
      <charset val="134"/>
    </font>
    <font>
      <sz val="11"/>
      <color indexed="17"/>
      <name val="微软雅黑"/>
      <charset val="134"/>
    </font>
    <font>
      <b/>
      <sz val="15"/>
      <color indexed="56"/>
      <name val="宋体"/>
      <charset val="134"/>
    </font>
    <font>
      <i/>
      <sz val="11"/>
      <color indexed="23"/>
      <name val="宋体"/>
      <charset val="134"/>
    </font>
    <font>
      <sz val="12"/>
      <color indexed="9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color indexed="17"/>
      <name val="宋体"/>
      <charset val="134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42"/>
      <name val="宋体"/>
      <charset val="134"/>
    </font>
    <font>
      <sz val="10.5"/>
      <color indexed="20"/>
      <name val="宋体"/>
      <charset val="134"/>
    </font>
    <font>
      <sz val="12"/>
      <name val="Times New Roman"/>
      <charset val="134"/>
    </font>
    <font>
      <b/>
      <sz val="15"/>
      <color indexed="62"/>
      <name val="宋体"/>
      <charset val="134"/>
    </font>
    <font>
      <b/>
      <sz val="11"/>
      <color indexed="8"/>
      <name val="宋体"/>
      <charset val="134"/>
    </font>
    <font>
      <sz val="9"/>
      <color indexed="20"/>
      <name val="微软雅黑"/>
      <charset val="134"/>
    </font>
    <font>
      <sz val="10"/>
      <color indexed="8"/>
      <name val="Arial"/>
      <charset val="134"/>
    </font>
    <font>
      <sz val="11"/>
      <color indexed="52"/>
      <name val="宋体"/>
      <charset val="134"/>
    </font>
    <font>
      <sz val="12"/>
      <color indexed="17"/>
      <name val="楷体_GB2312"/>
      <charset val="134"/>
    </font>
    <font>
      <sz val="12"/>
      <name val="Courier"/>
      <charset val="134"/>
    </font>
    <font>
      <sz val="10"/>
      <name val="Helv"/>
      <charset val="134"/>
    </font>
    <font>
      <b/>
      <sz val="13"/>
      <color indexed="62"/>
      <name val="宋体"/>
      <charset val="134"/>
    </font>
    <font>
      <b/>
      <sz val="18"/>
      <color indexed="56"/>
      <name val="宋体"/>
      <charset val="134"/>
    </font>
    <font>
      <sz val="9"/>
      <color indexed="17"/>
      <name val="微软雅黑"/>
      <charset val="134"/>
    </font>
    <font>
      <b/>
      <sz val="18"/>
      <color indexed="62"/>
      <name val="宋体"/>
      <charset val="134"/>
    </font>
    <font>
      <b/>
      <sz val="11"/>
      <color indexed="63"/>
      <name val="宋体"/>
      <charset val="134"/>
    </font>
    <font>
      <u/>
      <sz val="12"/>
      <color indexed="36"/>
      <name val="宋体"/>
      <charset val="134"/>
    </font>
    <font>
      <sz val="10"/>
      <name val="Tahoma"/>
      <charset val="134"/>
    </font>
    <font>
      <sz val="7"/>
      <name val="Small Fonts"/>
      <charset val="134"/>
    </font>
    <font>
      <sz val="10"/>
      <name val="Times New Roman"/>
      <charset val="134"/>
    </font>
    <font>
      <sz val="11"/>
      <color indexed="60"/>
      <name val="宋体"/>
      <charset val="134"/>
    </font>
    <font>
      <b/>
      <i/>
      <sz val="16"/>
      <name val="Helv"/>
      <charset val="134"/>
    </font>
    <font>
      <sz val="11"/>
      <color indexed="8"/>
      <name val="Tahoma"/>
      <charset val="134"/>
    </font>
    <font>
      <b/>
      <sz val="11"/>
      <color indexed="9"/>
      <name val="宋体"/>
      <charset val="134"/>
    </font>
    <font>
      <b/>
      <sz val="18"/>
      <name val="Arial"/>
      <charset val="134"/>
    </font>
    <font>
      <b/>
      <sz val="11"/>
      <color indexed="42"/>
      <name val="宋体"/>
      <charset val="134"/>
    </font>
    <font>
      <sz val="11"/>
      <color indexed="62"/>
      <name val="宋体"/>
      <charset val="134"/>
    </font>
    <font>
      <sz val="12"/>
      <name val="Arial"/>
      <charset val="134"/>
    </font>
    <font>
      <b/>
      <sz val="10"/>
      <name val="Tahoma"/>
      <charset val="134"/>
    </font>
    <font>
      <sz val="8"/>
      <name val="Arial"/>
      <charset val="134"/>
    </font>
    <font>
      <b/>
      <sz val="12"/>
      <name val="Arial"/>
      <charset val="134"/>
    </font>
    <font>
      <b/>
      <sz val="11"/>
      <color indexed="62"/>
      <name val="宋体"/>
      <charset val="134"/>
    </font>
    <font>
      <sz val="12"/>
      <name val="Helv"/>
      <charset val="134"/>
    </font>
    <font>
      <sz val="11"/>
      <color indexed="8"/>
      <name val="Calibri"/>
      <charset val="134"/>
    </font>
    <font>
      <sz val="8"/>
      <name val="Times New Roman"/>
      <charset val="134"/>
    </font>
    <font>
      <sz val="10.5"/>
      <color indexed="17"/>
      <name val="宋体"/>
      <charset val="134"/>
    </font>
    <font>
      <sz val="12"/>
      <name val="官帕眉"/>
      <charset val="134"/>
    </font>
    <font>
      <u/>
      <sz val="12"/>
      <color indexed="12"/>
      <name val="宋体"/>
      <charset val="134"/>
    </font>
    <font>
      <sz val="12"/>
      <name val="바탕체"/>
      <charset val="134"/>
    </font>
    <font>
      <sz val="9"/>
      <name val="宋体"/>
      <charset val="134"/>
    </font>
  </fonts>
  <fills count="7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rgb="FFA5A5A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44"/>
        <bgColor indexed="44"/>
      </patternFill>
    </fill>
    <fill>
      <patternFill patternType="solid">
        <fgColor indexed="42"/>
        <bgColor indexed="42"/>
      </patternFill>
    </fill>
    <fill>
      <patternFill patternType="solid">
        <fgColor indexed="54"/>
        <bgColor indexed="54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27"/>
        <bgColor indexed="27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2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6904">
    <xf numFmtId="0" fontId="0" fillId="0" borderId="0">
      <alignment vertical="center"/>
    </xf>
    <xf numFmtId="0" fontId="32" fillId="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8" fillId="17" borderId="24" applyNumberFormat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7" fillId="34" borderId="25" applyNumberFormat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14" fillId="31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50" fillId="7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185" fontId="33" fillId="0" borderId="0">
      <alignment vertical="center"/>
      <protection locked="0"/>
    </xf>
    <xf numFmtId="9" fontId="0" fillId="0" borderId="0" applyFont="0" applyFill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35" fillId="11" borderId="23" applyNumberFormat="0" applyFont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31" fillId="1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42" fillId="0" borderId="0" applyNumberFormat="0" applyFill="0" applyBorder="0" applyAlignment="0" applyProtection="0">
      <alignment vertical="center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32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0" fontId="27" fillId="31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14" fillId="2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41" fillId="0" borderId="0" applyNumberFormat="0" applyFill="0" applyBorder="0" applyAlignment="0" applyProtection="0">
      <alignment vertical="center"/>
    </xf>
    <xf numFmtId="185" fontId="26" fillId="0" borderId="0">
      <alignment vertical="center"/>
      <protection locked="0"/>
    </xf>
    <xf numFmtId="0" fontId="45" fillId="0" borderId="0" applyNumberFormat="0" applyFill="0" applyBorder="0" applyAlignment="0" applyProtection="0">
      <alignment vertical="center"/>
    </xf>
    <xf numFmtId="185" fontId="26" fillId="0" borderId="0">
      <alignment vertical="center"/>
      <protection locked="0"/>
    </xf>
    <xf numFmtId="0" fontId="32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6" fillId="0" borderId="28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8" fillId="48" borderId="30" applyNumberFormat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60" fillId="48" borderId="24" applyNumberFormat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47" fillId="34" borderId="25" applyNumberFormat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4" fillId="44" borderId="27" applyNumberFormat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29" fillId="50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185" fontId="26" fillId="0" borderId="0">
      <alignment vertical="center"/>
      <protection locked="0"/>
    </xf>
    <xf numFmtId="0" fontId="31" fillId="24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185" fontId="28" fillId="0" borderId="0">
      <alignment vertical="center"/>
      <protection locked="0"/>
    </xf>
    <xf numFmtId="0" fontId="14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63" fillId="0" borderId="31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64" fillId="0" borderId="32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65" fillId="5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31" fillId="14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14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29" fillId="29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31" fillId="5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185" fontId="33" fillId="0" borderId="0">
      <alignment vertical="center"/>
      <protection locked="0"/>
    </xf>
    <xf numFmtId="0" fontId="27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14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14" fillId="3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14" fillId="3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32" fillId="2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1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5" fontId="28" fillId="0" borderId="0">
      <alignment vertical="center"/>
      <protection locked="0"/>
    </xf>
    <xf numFmtId="0" fontId="66" fillId="34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185" fontId="33" fillId="0" borderId="0">
      <alignment vertical="center"/>
      <protection locked="0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68" fillId="0" borderId="0">
      <alignment vertical="center"/>
    </xf>
    <xf numFmtId="0" fontId="32" fillId="7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185" fontId="33" fillId="0" borderId="0">
      <alignment vertical="center"/>
      <protection locked="0"/>
    </xf>
    <xf numFmtId="0" fontId="48" fillId="57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9" fontId="26" fillId="0" borderId="0">
      <alignment vertical="center"/>
      <protection locked="0"/>
    </xf>
    <xf numFmtId="185" fontId="33" fillId="0" borderId="0">
      <alignment vertical="center"/>
      <protection locked="0"/>
    </xf>
    <xf numFmtId="185" fontId="33" fillId="0" borderId="0">
      <alignment vertical="center"/>
      <protection locked="0"/>
    </xf>
    <xf numFmtId="182" fontId="0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85" fontId="26" fillId="0" borderId="0">
      <alignment vertical="center"/>
      <protection locked="0"/>
    </xf>
    <xf numFmtId="185" fontId="33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32" fillId="2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67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46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50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0" borderId="0">
      <alignment vertical="center"/>
    </xf>
    <xf numFmtId="185" fontId="34" fillId="0" borderId="0">
      <alignment vertical="center"/>
      <protection locked="0"/>
    </xf>
    <xf numFmtId="185" fontId="26" fillId="0" borderId="0">
      <alignment vertical="center"/>
      <protection locked="0"/>
    </xf>
    <xf numFmtId="0" fontId="32" fillId="2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185" fontId="33" fillId="0" borderId="0">
      <alignment vertical="center"/>
      <protection locked="0"/>
    </xf>
    <xf numFmtId="0" fontId="48" fillId="38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69" fillId="0" borderId="33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7" fillId="2" borderId="25" applyNumberFormat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0" fontId="27" fillId="31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8" fillId="57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32" fillId="2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14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0" fontId="47" fillId="2" borderId="25" applyNumberFormat="0" applyAlignment="0" applyProtection="0">
      <alignment vertical="center"/>
    </xf>
    <xf numFmtId="185" fontId="33" fillId="0" borderId="0">
      <alignment vertical="center"/>
      <protection locked="0"/>
    </xf>
    <xf numFmtId="185" fontId="33" fillId="0" borderId="0">
      <alignment vertical="center"/>
      <protection locked="0"/>
    </xf>
    <xf numFmtId="0" fontId="66" fillId="35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14" fillId="35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21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14" fillId="21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32" fillId="2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185" fontId="33" fillId="0" borderId="0">
      <alignment vertical="center"/>
      <protection locked="0"/>
    </xf>
    <xf numFmtId="0" fontId="6" fillId="61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185" fontId="26" fillId="0" borderId="0">
      <alignment vertical="center"/>
      <protection locked="0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59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0" fillId="0" borderId="0">
      <alignment vertical="center"/>
    </xf>
    <xf numFmtId="0" fontId="0" fillId="0" borderId="0">
      <alignment vertical="center"/>
    </xf>
    <xf numFmtId="185" fontId="28" fillId="0" borderId="0">
      <alignment vertical="center"/>
      <protection locked="0"/>
    </xf>
    <xf numFmtId="0" fontId="32" fillId="2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185" fontId="33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6" fillId="2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39" fillId="19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6" fillId="25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7" fillId="2" borderId="25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73" fillId="0" borderId="35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7" fillId="34" borderId="25" applyNumberFormat="0" applyAlignment="0" applyProtection="0">
      <alignment vertical="center"/>
    </xf>
    <xf numFmtId="185" fontId="26" fillId="0" borderId="0">
      <alignment vertical="center"/>
      <protection locked="0"/>
    </xf>
    <xf numFmtId="0" fontId="14" fillId="3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14" fillId="31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48" fillId="36" borderId="0" applyNumberFormat="0" applyBorder="0" applyAlignment="0" applyProtection="0">
      <alignment vertical="center"/>
    </xf>
    <xf numFmtId="185" fontId="28" fillId="0" borderId="0">
      <alignment vertical="center"/>
      <protection locked="0"/>
    </xf>
    <xf numFmtId="185" fontId="26" fillId="0" borderId="0">
      <alignment vertical="center"/>
      <protection locked="0"/>
    </xf>
    <xf numFmtId="0" fontId="66" fillId="58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</xf>
    <xf numFmtId="0" fontId="32" fillId="7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14" fillId="3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185" fontId="26" fillId="0" borderId="0">
      <alignment vertical="center"/>
      <protection locked="0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66" fillId="5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0" fontId="0" fillId="0" borderId="0">
      <alignment vertical="center"/>
    </xf>
    <xf numFmtId="185" fontId="33" fillId="0" borderId="0">
      <alignment vertical="center"/>
      <protection locked="0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71" fillId="3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48" fillId="38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14" fillId="35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185" fontId="33" fillId="0" borderId="0">
      <alignment vertical="center"/>
      <protection locked="0"/>
    </xf>
    <xf numFmtId="0" fontId="6" fillId="2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61" fillId="0" borderId="0">
      <alignment vertical="center"/>
    </xf>
    <xf numFmtId="185" fontId="33" fillId="0" borderId="0">
      <alignment vertical="center"/>
      <protection locked="0"/>
    </xf>
    <xf numFmtId="0" fontId="59" fillId="7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53" fillId="4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14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185" fontId="33" fillId="0" borderId="0">
      <alignment vertical="center"/>
      <protection locked="0"/>
    </xf>
    <xf numFmtId="0" fontId="14" fillId="31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185" fontId="33" fillId="0" borderId="0">
      <alignment vertical="center"/>
      <protection locked="0"/>
    </xf>
    <xf numFmtId="0" fontId="14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4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14" fillId="31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43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185" fontId="33" fillId="0" borderId="0">
      <alignment vertical="center"/>
      <protection locked="0"/>
    </xf>
    <xf numFmtId="43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1" fillId="0" borderId="0">
      <alignment vertical="center"/>
    </xf>
    <xf numFmtId="185" fontId="33" fillId="0" borderId="0">
      <alignment vertical="center"/>
      <protection locked="0"/>
    </xf>
    <xf numFmtId="185" fontId="33" fillId="0" borderId="0">
      <alignment vertical="center"/>
      <protection locked="0"/>
    </xf>
    <xf numFmtId="182" fontId="0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185" fontId="28" fillId="0" borderId="0">
      <alignment vertical="center"/>
      <protection locked="0"/>
    </xf>
    <xf numFmtId="0" fontId="0" fillId="0" borderId="0">
      <alignment vertical="center"/>
    </xf>
    <xf numFmtId="185" fontId="33" fillId="0" borderId="0">
      <alignment vertical="center"/>
      <protection locked="0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0" fillId="0" borderId="0">
      <alignment vertical="center"/>
    </xf>
    <xf numFmtId="185" fontId="28" fillId="0" borderId="0">
      <alignment vertical="center"/>
      <protection locked="0"/>
    </xf>
    <xf numFmtId="185" fontId="34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185" fontId="33" fillId="0" borderId="0">
      <alignment vertical="center"/>
      <protection locked="0"/>
    </xf>
    <xf numFmtId="0" fontId="61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75" fillId="0" borderId="0">
      <alignment vertical="center"/>
    </xf>
    <xf numFmtId="0" fontId="48" fillId="54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48" fillId="54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14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68" fillId="0" borderId="0">
      <alignment vertical="center"/>
    </xf>
    <xf numFmtId="0" fontId="14" fillId="40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68" fillId="0" borderId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76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76" fillId="0" borderId="0">
      <alignment vertical="center"/>
    </xf>
    <xf numFmtId="0" fontId="68" fillId="0" borderId="0">
      <alignment vertical="center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181" fontId="0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185" fontId="28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185" fontId="34" fillId="0" borderId="0">
      <alignment vertical="center"/>
      <protection locked="0"/>
    </xf>
    <xf numFmtId="0" fontId="71" fillId="3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185" fontId="26" fillId="0" borderId="0">
      <alignment vertical="center"/>
      <protection locked="0"/>
    </xf>
    <xf numFmtId="0" fontId="27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0" fillId="40" borderId="36" applyNumberFormat="0" applyFont="0" applyAlignment="0" applyProtection="0">
      <alignment vertical="center"/>
    </xf>
    <xf numFmtId="185" fontId="33" fillId="0" borderId="0">
      <alignment vertical="center"/>
      <protection locked="0"/>
    </xf>
    <xf numFmtId="0" fontId="39" fillId="19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27" fillId="3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14" fillId="3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77" fillId="0" borderId="22" applyNumberFormat="0" applyFill="0" applyAlignment="0" applyProtection="0">
      <alignment vertical="center"/>
    </xf>
    <xf numFmtId="185" fontId="26" fillId="0" borderId="0">
      <alignment vertical="center"/>
      <protection locked="0"/>
    </xf>
    <xf numFmtId="185" fontId="26" fillId="0" borderId="0">
      <alignment vertical="center"/>
      <protection locked="0"/>
    </xf>
    <xf numFmtId="185" fontId="33" fillId="0" borderId="0">
      <alignment vertical="center"/>
      <protection locked="0"/>
    </xf>
    <xf numFmtId="0" fontId="14" fillId="54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185" fontId="26" fillId="0" borderId="0">
      <alignment vertical="center"/>
      <protection locked="0"/>
    </xf>
    <xf numFmtId="185" fontId="33" fillId="0" borderId="0">
      <alignment vertical="center"/>
      <protection locked="0"/>
    </xf>
    <xf numFmtId="0" fontId="14" fillId="54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185" fontId="33" fillId="0" borderId="0">
      <alignment vertical="center"/>
      <protection locked="0"/>
    </xf>
    <xf numFmtId="185" fontId="33" fillId="0" borderId="0">
      <alignment vertical="center"/>
      <protection locked="0"/>
    </xf>
    <xf numFmtId="0" fontId="32" fillId="2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48" fillId="38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53" fillId="4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50" fillId="7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14" fillId="31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48" fillId="36" borderId="0" applyNumberFormat="0" applyBorder="0" applyAlignment="0" applyProtection="0">
      <alignment vertical="center"/>
    </xf>
    <xf numFmtId="185" fontId="28" fillId="0" borderId="0">
      <alignment vertical="center"/>
      <protection locked="0"/>
    </xf>
    <xf numFmtId="185" fontId="26" fillId="0" borderId="0">
      <alignment vertical="center"/>
      <protection locked="0"/>
    </xf>
    <xf numFmtId="185" fontId="26" fillId="0" borderId="0">
      <alignment vertical="center"/>
      <protection locked="0"/>
    </xf>
    <xf numFmtId="185" fontId="33" fillId="0" borderId="0">
      <alignment vertical="center"/>
      <protection locked="0"/>
    </xf>
    <xf numFmtId="185" fontId="33" fillId="0" borderId="0">
      <alignment vertical="center"/>
      <protection locked="0"/>
    </xf>
    <xf numFmtId="185" fontId="34" fillId="0" borderId="0">
      <alignment vertical="center"/>
      <protection locked="0"/>
    </xf>
    <xf numFmtId="185" fontId="34" fillId="0" borderId="0">
      <alignment vertical="center"/>
      <protection locked="0"/>
    </xf>
    <xf numFmtId="0" fontId="14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28" fillId="0" borderId="0">
      <alignment vertical="center"/>
      <protection locked="0"/>
    </xf>
    <xf numFmtId="0" fontId="48" fillId="3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6" fillId="25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48" fillId="57" borderId="0" applyNumberFormat="0" applyBorder="0" applyAlignment="0" applyProtection="0">
      <alignment vertical="center"/>
    </xf>
    <xf numFmtId="0" fontId="68" fillId="0" borderId="0">
      <alignment vertical="center"/>
    </xf>
    <xf numFmtId="185" fontId="34" fillId="0" borderId="0">
      <alignment vertical="center"/>
      <protection locked="0"/>
    </xf>
    <xf numFmtId="185" fontId="33" fillId="0" borderId="0">
      <alignment vertical="center"/>
      <protection locked="0"/>
    </xf>
    <xf numFmtId="182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185" fontId="33" fillId="0" borderId="0">
      <alignment vertical="center"/>
      <protection locked="0"/>
    </xf>
    <xf numFmtId="182" fontId="0" fillId="0" borderId="0" applyFont="0" applyFill="0" applyBorder="0" applyAlignment="0" applyProtection="0">
      <alignment vertical="center"/>
    </xf>
    <xf numFmtId="185" fontId="33" fillId="0" borderId="0">
      <alignment vertical="center"/>
      <protection locked="0"/>
    </xf>
    <xf numFmtId="185" fontId="34" fillId="0" borderId="0">
      <alignment vertical="center"/>
      <protection locked="0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5" fontId="33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185" fontId="33" fillId="0" borderId="0">
      <alignment vertical="center"/>
      <protection locked="0"/>
    </xf>
    <xf numFmtId="185" fontId="26" fillId="0" borderId="0">
      <alignment vertical="center"/>
      <protection locked="0"/>
    </xf>
    <xf numFmtId="0" fontId="32" fillId="2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185" fontId="33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0" fontId="53" fillId="6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185" fontId="33" fillId="0" borderId="0">
      <alignment vertical="center"/>
      <protection locked="0"/>
    </xf>
    <xf numFmtId="185" fontId="33" fillId="0" borderId="0">
      <alignment vertical="center"/>
      <protection locked="0"/>
    </xf>
    <xf numFmtId="185" fontId="33" fillId="0" borderId="0">
      <alignment vertical="center"/>
      <protection locked="0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14" fillId="5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0" fontId="0" fillId="40" borderId="36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185" fontId="33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185" fontId="33" fillId="0" borderId="0">
      <alignment vertical="center"/>
      <protection locked="0"/>
    </xf>
    <xf numFmtId="0" fontId="75" fillId="0" borderId="0">
      <alignment vertical="center"/>
    </xf>
    <xf numFmtId="185" fontId="33" fillId="0" borderId="0">
      <alignment vertical="center"/>
      <protection locked="0"/>
    </xf>
    <xf numFmtId="0" fontId="27" fillId="31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1" borderId="0" applyNumberFormat="0" applyBorder="0" applyAlignment="0" applyProtection="0">
      <alignment vertical="center"/>
    </xf>
    <xf numFmtId="0" fontId="68" fillId="0" borderId="0">
      <alignment vertical="center"/>
    </xf>
    <xf numFmtId="185" fontId="33" fillId="0" borderId="0">
      <alignment vertical="center"/>
      <protection locked="0"/>
    </xf>
    <xf numFmtId="189" fontId="26" fillId="0" borderId="0">
      <alignment vertical="center"/>
      <protection locked="0"/>
    </xf>
    <xf numFmtId="185" fontId="33" fillId="0" borderId="0">
      <alignment vertical="center"/>
      <protection locked="0"/>
    </xf>
    <xf numFmtId="189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6" fillId="64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0" fontId="14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68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185" fontId="34" fillId="0" borderId="0">
      <alignment vertical="center"/>
      <protection locked="0"/>
    </xf>
    <xf numFmtId="185" fontId="34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49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66" fillId="54" borderId="0" applyNumberFormat="0" applyBorder="0" applyAlignment="0" applyProtection="0">
      <alignment vertical="center"/>
    </xf>
    <xf numFmtId="0" fontId="53" fillId="62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53" fillId="62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53" fillId="63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0" fontId="49" fillId="3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0" fontId="49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0" fontId="6" fillId="64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81" fillId="34" borderId="37" applyNumberFormat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27" fillId="3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0" fontId="27" fillId="3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27" fillId="3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14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85" fontId="28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83" fillId="0" borderId="38">
      <alignment horizontal="left" vertical="center"/>
    </xf>
    <xf numFmtId="0" fontId="48" fillId="57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0" fontId="83" fillId="0" borderId="38">
      <alignment horizontal="left" vertical="center"/>
    </xf>
    <xf numFmtId="0" fontId="48" fillId="5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185" fontId="26" fillId="0" borderId="0">
      <alignment vertical="center"/>
      <protection locked="0"/>
    </xf>
    <xf numFmtId="185" fontId="26" fillId="0" borderId="0">
      <alignment vertical="center"/>
      <protection locked="0"/>
    </xf>
    <xf numFmtId="0" fontId="20" fillId="0" borderId="0">
      <alignment vertical="center"/>
    </xf>
    <xf numFmtId="185" fontId="26" fillId="0" borderId="0">
      <alignment vertical="center"/>
      <protection locked="0"/>
    </xf>
    <xf numFmtId="185" fontId="26" fillId="0" borderId="0">
      <alignment vertical="center"/>
      <protection locked="0"/>
    </xf>
    <xf numFmtId="0" fontId="39" fillId="3" borderId="0" applyNumberFormat="0" applyBorder="0" applyAlignment="0" applyProtection="0">
      <alignment vertical="center"/>
    </xf>
    <xf numFmtId="0" fontId="20" fillId="0" borderId="0">
      <alignment vertical="center"/>
    </xf>
    <xf numFmtId="185" fontId="26" fillId="0" borderId="0">
      <alignment vertical="center"/>
      <protection locked="0"/>
    </xf>
    <xf numFmtId="0" fontId="27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0" fontId="68" fillId="0" borderId="0">
      <alignment vertical="center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185" fontId="26" fillId="0" borderId="0">
      <alignment vertical="center"/>
      <protection locked="0"/>
    </xf>
    <xf numFmtId="0" fontId="48" fillId="1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68" fillId="0" borderId="0">
      <alignment vertical="center"/>
    </xf>
    <xf numFmtId="181" fontId="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39" fillId="19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185" fontId="26" fillId="0" borderId="0">
      <alignment vertical="center"/>
      <protection locked="0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0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27" fillId="3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185" fontId="34" fillId="0" borderId="0">
      <alignment vertical="center"/>
      <protection locked="0"/>
    </xf>
    <xf numFmtId="185" fontId="26" fillId="0" borderId="0">
      <alignment vertical="center"/>
      <protection locked="0"/>
    </xf>
    <xf numFmtId="185" fontId="34" fillId="0" borderId="0">
      <alignment vertical="center"/>
      <protection locked="0"/>
    </xf>
    <xf numFmtId="0" fontId="14" fillId="31" borderId="0" applyNumberFormat="0" applyBorder="0" applyAlignment="0" applyProtection="0">
      <alignment vertical="center"/>
    </xf>
    <xf numFmtId="185" fontId="28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185" fontId="28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185" fontId="28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14" fillId="3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185" fontId="28" fillId="0" borderId="0">
      <alignment vertical="center"/>
      <protection locked="0"/>
    </xf>
    <xf numFmtId="9" fontId="0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66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3" fillId="6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47" fillId="34" borderId="25" applyNumberFormat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0" fontId="14" fillId="3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7" fillId="34" borderId="25" applyNumberFormat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0" fontId="14" fillId="7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14" fillId="35" borderId="0" applyNumberFormat="0" applyBorder="0" applyAlignment="0" applyProtection="0">
      <alignment vertical="center"/>
    </xf>
    <xf numFmtId="185" fontId="28" fillId="0" borderId="0">
      <alignment vertical="center"/>
      <protection locked="0"/>
    </xf>
    <xf numFmtId="0" fontId="14" fillId="3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73" fillId="0" borderId="35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14" fillId="7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185" fontId="34" fillId="0" borderId="0">
      <alignment vertical="center"/>
      <protection locked="0"/>
    </xf>
    <xf numFmtId="0" fontId="32" fillId="2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0" fontId="14" fillId="2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0" fillId="40" borderId="36" applyNumberFormat="0" applyFont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0" fillId="40" borderId="36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0" fillId="40" borderId="36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66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39" fillId="19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185" fontId="28" fillId="0" borderId="0">
      <alignment vertical="center"/>
      <protection locked="0"/>
    </xf>
    <xf numFmtId="0" fontId="50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185" fontId="28" fillId="0" borderId="0">
      <alignment vertical="center"/>
      <protection locked="0"/>
    </xf>
    <xf numFmtId="0" fontId="14" fillId="35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50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6" fillId="61" borderId="0" applyNumberFormat="0" applyBorder="0" applyAlignment="0" applyProtection="0">
      <alignment vertical="center"/>
    </xf>
    <xf numFmtId="0" fontId="6" fillId="61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37" fontId="84" fillId="0" borderId="0">
      <alignment vertical="center"/>
    </xf>
    <xf numFmtId="0" fontId="14" fillId="35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37" fontId="84" fillId="0" borderId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7" fillId="34" borderId="25" applyNumberFormat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7" fillId="34" borderId="25" applyNumberFormat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7" fillId="2" borderId="25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180" fontId="85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185" fontId="26" fillId="0" borderId="0">
      <alignment vertical="center"/>
      <protection locked="0"/>
    </xf>
    <xf numFmtId="0" fontId="14" fillId="2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14" fillId="2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48" fillId="3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14" fillId="3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14" fillId="34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14" fillId="34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48" fillId="3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14" fillId="21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52" fillId="0" borderId="0" applyNumberFormat="0" applyFill="0" applyBorder="0" applyAlignment="0" applyProtection="0">
      <alignment vertical="center"/>
    </xf>
    <xf numFmtId="185" fontId="33" fillId="0" borderId="0">
      <alignment vertical="center"/>
      <protection locked="0"/>
    </xf>
    <xf numFmtId="185" fontId="33" fillId="0" borderId="0">
      <alignment vertical="center"/>
      <protection locked="0"/>
    </xf>
    <xf numFmtId="185" fontId="33" fillId="0" borderId="0">
      <alignment vertical="center"/>
      <protection locked="0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185" fontId="33" fillId="0" borderId="0">
      <alignment vertical="center"/>
      <protection locked="0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6" fillId="6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185" fontId="33" fillId="0" borderId="0">
      <alignment vertical="center"/>
      <protection locked="0"/>
    </xf>
    <xf numFmtId="0" fontId="39" fillId="19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185" fontId="26" fillId="0" borderId="0">
      <alignment vertical="center"/>
      <protection locked="0"/>
    </xf>
    <xf numFmtId="185" fontId="26" fillId="0" borderId="0">
      <alignment vertical="center"/>
      <protection locked="0"/>
    </xf>
    <xf numFmtId="185" fontId="34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178" fontId="26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178" fontId="26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192" fontId="72" fillId="0" borderId="0" applyFill="0" applyBorder="0" applyAlignment="0">
      <alignment vertical="center"/>
    </xf>
    <xf numFmtId="0" fontId="32" fillId="7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8" fillId="57" borderId="0" applyNumberFormat="0" applyBorder="0" applyAlignment="0" applyProtection="0">
      <alignment vertical="center"/>
    </xf>
    <xf numFmtId="178" fontId="26" fillId="0" borderId="0">
      <alignment vertical="center"/>
      <protection locked="0"/>
    </xf>
    <xf numFmtId="185" fontId="34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66" fillId="58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178" fontId="26" fillId="0" borderId="0">
      <alignment vertical="center"/>
      <protection locked="0"/>
    </xf>
    <xf numFmtId="185" fontId="34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178" fontId="26" fillId="0" borderId="0">
      <alignment vertical="center"/>
      <protection locked="0"/>
    </xf>
    <xf numFmtId="185" fontId="34" fillId="0" borderId="0">
      <alignment vertical="center"/>
      <protection locked="0"/>
    </xf>
    <xf numFmtId="0" fontId="14" fillId="1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14" fillId="1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14" fillId="31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0" fontId="27" fillId="31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185" fontId="34" fillId="0" borderId="0">
      <alignment vertical="center"/>
      <protection locked="0"/>
    </xf>
    <xf numFmtId="185" fontId="34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87" fillId="0" borderId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0" fontId="22" fillId="0" borderId="0" applyNumberFormat="0" applyFill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0" fontId="70" fillId="0" borderId="34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0" fontId="14" fillId="21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0" fontId="14" fillId="21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0" fontId="14" fillId="21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0" fontId="14" fillId="21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0" fontId="14" fillId="21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0" fontId="14" fillId="21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0" fontId="14" fillId="2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0" fontId="14" fillId="21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0" fontId="59" fillId="6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0" fontId="27" fillId="3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185" fontId="34" fillId="0" borderId="0">
      <alignment vertical="center"/>
      <protection locked="0"/>
    </xf>
    <xf numFmtId="0" fontId="27" fillId="3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185" fontId="34" fillId="0" borderId="0">
      <alignment vertical="center"/>
      <protection locked="0"/>
    </xf>
    <xf numFmtId="0" fontId="14" fillId="34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185" fontId="34" fillId="0" borderId="0">
      <alignment vertical="center"/>
      <protection locked="0"/>
    </xf>
    <xf numFmtId="185" fontId="34" fillId="0" borderId="0">
      <alignment vertical="center"/>
      <protection locked="0"/>
    </xf>
    <xf numFmtId="185" fontId="34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185" fontId="34" fillId="0" borderId="0">
      <alignment vertical="center"/>
      <protection locked="0"/>
    </xf>
    <xf numFmtId="177" fontId="0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0" fontId="14" fillId="3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53" fillId="4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53" fillId="6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185" fontId="28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28" fillId="0" borderId="0">
      <alignment vertical="center"/>
      <protection locked="0"/>
    </xf>
    <xf numFmtId="0" fontId="59" fillId="6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185" fontId="28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185" fontId="28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14" fillId="31" borderId="0" applyNumberFormat="0" applyBorder="0" applyAlignment="0" applyProtection="0">
      <alignment vertical="center"/>
    </xf>
    <xf numFmtId="0" fontId="90" fillId="0" borderId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185" fontId="28" fillId="0" borderId="0">
      <alignment vertical="center"/>
      <protection locked="0"/>
    </xf>
    <xf numFmtId="185" fontId="28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185" fontId="28" fillId="0" borderId="0">
      <alignment vertical="center"/>
      <protection locked="0"/>
    </xf>
    <xf numFmtId="185" fontId="34" fillId="0" borderId="0">
      <alignment vertical="center"/>
      <protection locked="0"/>
    </xf>
    <xf numFmtId="185" fontId="34" fillId="0" borderId="0">
      <alignment vertical="center"/>
      <protection locked="0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0" fontId="14" fillId="0" borderId="0">
      <alignment vertical="center"/>
    </xf>
    <xf numFmtId="0" fontId="14" fillId="4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185" fontId="26" fillId="0" borderId="0">
      <alignment vertical="center"/>
      <protection locked="0"/>
    </xf>
    <xf numFmtId="0" fontId="14" fillId="0" borderId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81" fillId="2" borderId="37" applyNumberFormat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0" fontId="14" fillId="45" borderId="0" applyNumberFormat="0" applyBorder="0" applyAlignment="0" applyProtection="0">
      <alignment vertical="center"/>
    </xf>
    <xf numFmtId="185" fontId="28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185" fontId="34" fillId="0" borderId="0">
      <alignment vertical="center"/>
      <protection locked="0"/>
    </xf>
    <xf numFmtId="0" fontId="14" fillId="4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0" fontId="14" fillId="4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66" fillId="58" borderId="0" applyNumberFormat="0" applyBorder="0" applyAlignment="0" applyProtection="0">
      <alignment vertical="center"/>
    </xf>
    <xf numFmtId="0" fontId="66" fillId="34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71" fillId="3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66" fillId="58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66" fillId="35" borderId="0" applyNumberFormat="0" applyBorder="0" applyAlignment="0" applyProtection="0">
      <alignment vertical="center"/>
    </xf>
    <xf numFmtId="0" fontId="48" fillId="57" borderId="0" applyNumberFormat="0" applyBorder="0" applyAlignment="0" applyProtection="0">
      <alignment vertical="center"/>
    </xf>
    <xf numFmtId="0" fontId="48" fillId="57" borderId="0" applyNumberFormat="0" applyBorder="0" applyAlignment="0" applyProtection="0">
      <alignment vertical="center"/>
    </xf>
    <xf numFmtId="0" fontId="48" fillId="57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8" fillId="57" borderId="0" applyNumberFormat="0" applyBorder="0" applyAlignment="0" applyProtection="0">
      <alignment vertical="center"/>
    </xf>
    <xf numFmtId="0" fontId="66" fillId="58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8" fillId="57" borderId="0" applyNumberFormat="0" applyBorder="0" applyAlignment="0" applyProtection="0">
      <alignment vertical="center"/>
    </xf>
    <xf numFmtId="0" fontId="48" fillId="57" borderId="0" applyNumberFormat="0" applyBorder="0" applyAlignment="0" applyProtection="0">
      <alignment vertical="center"/>
    </xf>
    <xf numFmtId="0" fontId="66" fillId="58" borderId="0" applyNumberFormat="0" applyBorder="0" applyAlignment="0" applyProtection="0">
      <alignment vertical="center"/>
    </xf>
    <xf numFmtId="0" fontId="48" fillId="5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0" fontId="0" fillId="40" borderId="36" applyNumberFormat="0" applyFont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48" fillId="32" borderId="0" applyNumberFormat="0" applyBorder="0" applyAlignment="0" applyProtection="0">
      <alignment vertical="center"/>
    </xf>
    <xf numFmtId="0" fontId="0" fillId="40" borderId="36" applyNumberFormat="0" applyFont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48" fillId="32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48" fillId="3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85" fontId="28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48" fillId="13" borderId="0" applyNumberFormat="0" applyBorder="0" applyAlignment="0" applyProtection="0">
      <alignment vertical="center"/>
    </xf>
    <xf numFmtId="0" fontId="66" fillId="54" borderId="0" applyNumberFormat="0" applyBorder="0" applyAlignment="0" applyProtection="0">
      <alignment vertical="center"/>
    </xf>
    <xf numFmtId="0" fontId="66" fillId="54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0" fillId="40" borderId="36" applyNumberFormat="0" applyFont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66" fillId="34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91" fillId="66" borderId="39" applyNumberFormat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91" fillId="66" borderId="39" applyNumberFormat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66" fillId="58" borderId="0" applyNumberFormat="0" applyBorder="0" applyAlignment="0" applyProtection="0">
      <alignment vertical="center"/>
    </xf>
    <xf numFmtId="0" fontId="66" fillId="58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66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66" fillId="35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3" fillId="43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8" fillId="5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3" fillId="62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  <xf numFmtId="0" fontId="53" fillId="62" borderId="0" applyNumberFormat="0" applyBorder="0" applyAlignment="0" applyProtection="0">
      <alignment vertical="center"/>
    </xf>
    <xf numFmtId="0" fontId="53" fillId="62" borderId="0" applyNumberFormat="0" applyBorder="0" applyAlignment="0" applyProtection="0">
      <alignment vertical="center"/>
    </xf>
    <xf numFmtId="0" fontId="53" fillId="6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3" fillId="67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92" fillId="35" borderId="25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3" fillId="67" borderId="0" applyNumberFormat="0" applyBorder="0" applyAlignment="0" applyProtection="0">
      <alignment vertical="center"/>
    </xf>
    <xf numFmtId="0" fontId="53" fillId="6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3" fillId="6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3" fillId="4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6" fillId="6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53" fillId="4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6" fillId="6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6" fillId="6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6" fillId="65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53" fillId="68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3" fillId="68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3" fillId="68" borderId="0" applyNumberFormat="0" applyBorder="0" applyAlignment="0" applyProtection="0">
      <alignment vertical="center"/>
    </xf>
    <xf numFmtId="0" fontId="53" fillId="68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27" fillId="31" borderId="0" applyNumberFormat="0" applyBorder="0" applyAlignment="0" applyProtection="0">
      <alignment vertical="center"/>
    </xf>
    <xf numFmtId="185" fontId="28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28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185" fontId="28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28" fillId="0" borderId="0">
      <alignment vertical="center"/>
      <protection locked="0"/>
    </xf>
    <xf numFmtId="4" fontId="26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4" fontId="26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28" fillId="0" borderId="0">
      <alignment vertical="center"/>
      <protection locked="0"/>
    </xf>
    <xf numFmtId="9" fontId="0" fillId="0" borderId="0" applyFont="0" applyFill="0" applyBorder="0" applyAlignment="0" applyProtection="0">
      <alignment vertical="center"/>
    </xf>
    <xf numFmtId="185" fontId="28" fillId="0" borderId="0">
      <alignment vertical="center"/>
      <protection locked="0"/>
    </xf>
    <xf numFmtId="185" fontId="34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185" fontId="26" fillId="0" borderId="0">
      <alignment vertical="center"/>
      <protection locked="0"/>
    </xf>
    <xf numFmtId="185" fontId="34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185" fontId="34" fillId="0" borderId="0">
      <alignment vertical="center"/>
      <protection locked="0"/>
    </xf>
    <xf numFmtId="0" fontId="39" fillId="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85" fontId="34" fillId="0" borderId="0">
      <alignment vertical="center"/>
      <protection locked="0"/>
    </xf>
    <xf numFmtId="41" fontId="0" fillId="0" borderId="0" applyFon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top"/>
      <protection locked="0"/>
    </xf>
    <xf numFmtId="41" fontId="0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" fontId="26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4" fontId="26" fillId="0" borderId="0">
      <alignment vertical="center"/>
      <protection locked="0"/>
    </xf>
    <xf numFmtId="0" fontId="27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4" fontId="26" fillId="0" borderId="0">
      <alignment vertical="center"/>
      <protection locked="0"/>
    </xf>
    <xf numFmtId="0" fontId="0" fillId="0" borderId="0" applyFont="0" applyFill="0" applyBorder="0" applyAlignment="0" applyProtection="0">
      <alignment vertical="center"/>
    </xf>
    <xf numFmtId="194" fontId="85" fillId="0" borderId="0">
      <alignment vertical="center"/>
    </xf>
    <xf numFmtId="4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85" fontId="34" fillId="0" borderId="0">
      <alignment vertical="center"/>
      <protection locked="0"/>
    </xf>
    <xf numFmtId="185" fontId="34" fillId="0" borderId="0">
      <alignment vertical="center"/>
      <protection locked="0"/>
    </xf>
    <xf numFmtId="189" fontId="26" fillId="0" borderId="0">
      <alignment vertical="center"/>
      <protection locked="0"/>
    </xf>
    <xf numFmtId="189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189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93" fillId="0" borderId="0" applyProtection="0">
      <alignment vertical="center"/>
    </xf>
    <xf numFmtId="0" fontId="27" fillId="3" borderId="0" applyNumberFormat="0" applyBorder="0" applyAlignment="0" applyProtection="0">
      <alignment vertical="center"/>
    </xf>
    <xf numFmtId="198" fontId="85" fillId="0" borderId="0">
      <alignment vertical="center"/>
    </xf>
    <xf numFmtId="0" fontId="32" fillId="7" borderId="0" applyNumberFormat="0" applyBorder="0" applyAlignment="0" applyProtection="0">
      <alignment vertical="center"/>
    </xf>
    <xf numFmtId="0" fontId="94" fillId="0" borderId="0">
      <alignment horizontal="left" vertical="center" indent="1"/>
    </xf>
    <xf numFmtId="0" fontId="94" fillId="0" borderId="0">
      <alignment horizontal="left" vertical="center" indent="1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2" fontId="93" fillId="0" borderId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95" fillId="34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96" fillId="0" borderId="40" applyNumberFormat="0" applyAlignment="0" applyProtection="0">
      <alignment horizontal="left" vertical="center"/>
    </xf>
    <xf numFmtId="0" fontId="48" fillId="58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0" fontId="96" fillId="0" borderId="41">
      <alignment horizontal="left" vertical="center"/>
    </xf>
    <xf numFmtId="0" fontId="48" fillId="58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96" fillId="0" borderId="41">
      <alignment horizontal="left" vertical="center"/>
    </xf>
    <xf numFmtId="0" fontId="48" fillId="58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69" fillId="0" borderId="33" applyNumberFormat="0" applyFill="0" applyAlignment="0" applyProtection="0">
      <alignment vertical="center"/>
    </xf>
    <xf numFmtId="0" fontId="77" fillId="0" borderId="2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97" fillId="0" borderId="42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97" fillId="0" borderId="42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6" fillId="0" borderId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92" fillId="35" borderId="25" applyNumberFormat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5" fillId="2" borderId="1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5" fillId="2" borderId="1" applyNumberFormat="0" applyBorder="0" applyAlignment="0" applyProtection="0">
      <alignment vertical="center"/>
    </xf>
    <xf numFmtId="0" fontId="92" fillId="35" borderId="25" applyNumberFormat="0" applyAlignment="0" applyProtection="0">
      <alignment vertical="center"/>
    </xf>
    <xf numFmtId="0" fontId="86" fillId="54" borderId="0" applyNumberFormat="0" applyBorder="0" applyAlignment="0" applyProtection="0">
      <alignment vertical="center"/>
    </xf>
    <xf numFmtId="0" fontId="68" fillId="0" borderId="0">
      <alignment vertical="center"/>
    </xf>
    <xf numFmtId="0" fontId="27" fillId="3" borderId="0" applyNumberFormat="0" applyBorder="0" applyAlignment="0" applyProtection="0">
      <alignment vertical="center"/>
    </xf>
    <xf numFmtId="37" fontId="84" fillId="0" borderId="0">
      <alignment vertical="center"/>
    </xf>
    <xf numFmtId="0" fontId="27" fillId="3" borderId="0" applyNumberFormat="0" applyBorder="0" applyAlignment="0" applyProtection="0">
      <alignment vertical="center"/>
    </xf>
    <xf numFmtId="37" fontId="84" fillId="0" borderId="0">
      <alignment vertical="center"/>
    </xf>
    <xf numFmtId="0" fontId="48" fillId="39" borderId="0" applyNumberFormat="0" applyBorder="0" applyAlignment="0" applyProtection="0">
      <alignment vertical="center"/>
    </xf>
    <xf numFmtId="0" fontId="98" fillId="0" borderId="0">
      <alignment vertical="center"/>
    </xf>
    <xf numFmtId="0" fontId="32" fillId="7" borderId="0" applyNumberFormat="0" applyBorder="0" applyAlignment="0" applyProtection="0">
      <alignment vertical="center"/>
    </xf>
    <xf numFmtId="0" fontId="99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99" fillId="0" borderId="0">
      <alignment vertical="center"/>
    </xf>
    <xf numFmtId="185" fontId="28" fillId="0" borderId="0">
      <alignment vertical="center"/>
      <protection locked="0"/>
    </xf>
    <xf numFmtId="185" fontId="28" fillId="0" borderId="0">
      <alignment vertical="center"/>
      <protection locked="0"/>
    </xf>
    <xf numFmtId="185" fontId="28" fillId="0" borderId="0">
      <alignment vertical="center"/>
      <protection locked="0"/>
    </xf>
    <xf numFmtId="185" fontId="28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28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0" fontId="100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0" fillId="40" borderId="36" applyNumberFormat="0" applyFont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0" fontId="0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0" fontId="0" fillId="0" borderId="0" applyFont="0" applyFill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" fontId="61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93" fillId="0" borderId="43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93" fillId="0" borderId="43" applyProtection="0">
      <alignment vertical="center"/>
    </xf>
    <xf numFmtId="0" fontId="1" fillId="0" borderId="1">
      <alignment horizontal="distributed" vertical="center" wrapText="1"/>
    </xf>
    <xf numFmtId="0" fontId="22" fillId="0" borderId="0" applyNumberForma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22" fillId="0" borderId="0" applyNumberForma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48" fillId="58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185" fontId="34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185" fontId="34" fillId="0" borderId="0">
      <alignment vertical="center"/>
      <protection locked="0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48" fillId="4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185" fontId="26" fillId="0" borderId="0">
      <alignment vertical="center"/>
      <protection locked="0"/>
    </xf>
    <xf numFmtId="0" fontId="27" fillId="31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185" fontId="26" fillId="0" borderId="0">
      <alignment vertical="center"/>
      <protection locked="0"/>
    </xf>
    <xf numFmtId="0" fontId="49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49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185" fontId="26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39" fillId="19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39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185" fontId="26" fillId="0" borderId="0">
      <alignment vertical="center"/>
      <protection locked="0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185" fontId="26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185" fontId="26" fillId="0" borderId="0">
      <alignment vertical="center"/>
      <protection locked="0"/>
    </xf>
    <xf numFmtId="0" fontId="97" fillId="0" borderId="0" applyNumberForma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185" fontId="26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185" fontId="26" fillId="0" borderId="0">
      <alignment vertical="center"/>
      <protection locked="0"/>
    </xf>
    <xf numFmtId="0" fontId="39" fillId="19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185" fontId="26" fillId="0" borderId="0">
      <alignment vertical="center"/>
      <protection locked="0"/>
    </xf>
    <xf numFmtId="0" fontId="39" fillId="19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59" fillId="6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185" fontId="26" fillId="0" borderId="0">
      <alignment vertical="center"/>
      <protection locked="0"/>
    </xf>
    <xf numFmtId="185" fontId="26" fillId="0" borderId="0">
      <alignment vertical="center"/>
      <protection locked="0"/>
    </xf>
    <xf numFmtId="185" fontId="26" fillId="0" borderId="0">
      <alignment vertical="center"/>
      <protection locked="0"/>
    </xf>
    <xf numFmtId="185" fontId="26" fillId="0" borderId="0">
      <alignment vertical="center"/>
      <protection locked="0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185" fontId="26" fillId="0" borderId="0">
      <alignment vertical="center"/>
      <protection locked="0"/>
    </xf>
    <xf numFmtId="0" fontId="27" fillId="31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50" fillId="7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185" fontId="26" fillId="0" borderId="0">
      <alignment vertical="center"/>
      <protection locked="0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185" fontId="26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49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49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48" fillId="58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185" fontId="26" fillId="0" borderId="0">
      <alignment vertical="center"/>
      <protection locked="0"/>
    </xf>
    <xf numFmtId="185" fontId="26" fillId="0" borderId="0">
      <alignment vertical="center"/>
      <protection locked="0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41" fontId="0" fillId="0" borderId="0" applyFont="0" applyFill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185" fontId="26" fillId="0" borderId="0">
      <alignment vertical="center"/>
      <protection locked="0"/>
    </xf>
    <xf numFmtId="185" fontId="26" fillId="0" borderId="0">
      <alignment vertical="center"/>
      <protection locked="0"/>
    </xf>
    <xf numFmtId="185" fontId="26" fillId="0" borderId="0">
      <alignment vertical="center"/>
      <protection locked="0"/>
    </xf>
    <xf numFmtId="185" fontId="26" fillId="0" borderId="0">
      <alignment vertical="center"/>
      <protection locked="0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86" fillId="54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86" fillId="54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0" fillId="0" borderId="0">
      <alignment vertical="center"/>
    </xf>
    <xf numFmtId="185" fontId="26" fillId="0" borderId="0">
      <alignment vertical="center"/>
      <protection locked="0"/>
    </xf>
    <xf numFmtId="185" fontId="26" fillId="0" borderId="0">
      <alignment vertical="center"/>
      <protection locked="0"/>
    </xf>
    <xf numFmtId="185" fontId="34" fillId="0" borderId="0">
      <alignment vertical="center"/>
      <protection locked="0"/>
    </xf>
    <xf numFmtId="185" fontId="34" fillId="0" borderId="0">
      <alignment vertical="center"/>
      <protection locked="0"/>
    </xf>
    <xf numFmtId="185" fontId="34" fillId="0" borderId="0">
      <alignment vertical="center"/>
      <protection locked="0"/>
    </xf>
    <xf numFmtId="185" fontId="34" fillId="0" borderId="0">
      <alignment vertical="center"/>
      <protection locked="0"/>
    </xf>
    <xf numFmtId="185" fontId="34" fillId="0" borderId="0">
      <alignment vertical="center"/>
      <protection locked="0"/>
    </xf>
    <xf numFmtId="185" fontId="34" fillId="0" borderId="0">
      <alignment vertical="center"/>
      <protection locked="0"/>
    </xf>
    <xf numFmtId="185" fontId="34" fillId="0" borderId="0">
      <alignment vertical="center"/>
      <protection locked="0"/>
    </xf>
    <xf numFmtId="185" fontId="34" fillId="0" borderId="0">
      <alignment vertical="center"/>
      <protection locked="0"/>
    </xf>
    <xf numFmtId="43" fontId="0" fillId="0" borderId="0" applyFont="0" applyFill="0" applyBorder="0" applyAlignment="0" applyProtection="0">
      <alignment vertical="center"/>
    </xf>
    <xf numFmtId="185" fontId="34" fillId="0" borderId="0">
      <alignment vertical="center"/>
      <protection locked="0"/>
    </xf>
    <xf numFmtId="185" fontId="34" fillId="0" borderId="0">
      <alignment vertical="center"/>
      <protection locked="0"/>
    </xf>
    <xf numFmtId="185" fontId="34" fillId="0" borderId="0">
      <alignment vertical="center"/>
      <protection locked="0"/>
    </xf>
    <xf numFmtId="185" fontId="34" fillId="0" borderId="0">
      <alignment vertical="center"/>
      <protection locked="0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185" fontId="34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70" fillId="0" borderId="34" applyNumberFormat="0" applyFill="0" applyAlignment="0" applyProtection="0">
      <alignment vertical="center"/>
    </xf>
    <xf numFmtId="185" fontId="34" fillId="0" borderId="0">
      <alignment vertical="center"/>
      <protection locked="0"/>
    </xf>
    <xf numFmtId="185" fontId="34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185" fontId="34" fillId="0" borderId="0">
      <alignment vertical="center"/>
      <protection locked="0"/>
    </xf>
    <xf numFmtId="185" fontId="34" fillId="0" borderId="0">
      <alignment vertical="center"/>
      <protection locked="0"/>
    </xf>
    <xf numFmtId="185" fontId="34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185" fontId="34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185" fontId="34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0" fontId="50" fillId="7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0" fontId="50" fillId="7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185" fontId="34" fillId="0" borderId="0">
      <alignment vertical="center"/>
      <protection locked="0"/>
    </xf>
    <xf numFmtId="185" fontId="34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185" fontId="34" fillId="0" borderId="0">
      <alignment vertical="center"/>
      <protection locked="0"/>
    </xf>
    <xf numFmtId="0" fontId="0" fillId="0" borderId="0">
      <alignment vertical="center"/>
    </xf>
    <xf numFmtId="0" fontId="27" fillId="3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185" fontId="34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0" fontId="89" fillId="66" borderId="39" applyNumberFormat="0" applyAlignment="0" applyProtection="0">
      <alignment vertical="center"/>
    </xf>
    <xf numFmtId="185" fontId="34" fillId="0" borderId="0">
      <alignment vertical="center"/>
      <protection locked="0"/>
    </xf>
    <xf numFmtId="185" fontId="34" fillId="0" borderId="0">
      <alignment vertical="center"/>
      <protection locked="0"/>
    </xf>
    <xf numFmtId="185" fontId="34" fillId="0" borderId="0">
      <alignment vertical="center"/>
      <protection locked="0"/>
    </xf>
    <xf numFmtId="185" fontId="34" fillId="0" borderId="0">
      <alignment vertical="center"/>
      <protection locked="0"/>
    </xf>
    <xf numFmtId="185" fontId="34" fillId="0" borderId="0">
      <alignment vertical="center"/>
      <protection locked="0"/>
    </xf>
    <xf numFmtId="185" fontId="34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185" fontId="34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0" fontId="39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185" fontId="34" fillId="0" borderId="0">
      <alignment vertical="center"/>
      <protection locked="0"/>
    </xf>
    <xf numFmtId="185" fontId="34" fillId="0" borderId="0">
      <alignment vertical="center"/>
      <protection locked="0"/>
    </xf>
    <xf numFmtId="0" fontId="59" fillId="61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185" fontId="34" fillId="0" borderId="0">
      <alignment vertical="center"/>
      <protection locked="0"/>
    </xf>
    <xf numFmtId="185" fontId="34" fillId="0" borderId="0">
      <alignment vertical="center"/>
      <protection locked="0"/>
    </xf>
    <xf numFmtId="185" fontId="34" fillId="0" borderId="0">
      <alignment vertical="center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27" fillId="3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185" fontId="34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185" fontId="34" fillId="0" borderId="0">
      <alignment vertical="center"/>
      <protection locked="0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9" fontId="0" fillId="0" borderId="0" applyFont="0" applyFill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69" fillId="0" borderId="33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69" fillId="0" borderId="33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77" fillId="0" borderId="22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77" fillId="0" borderId="22" applyNumberFormat="0" applyFill="0" applyAlignment="0" applyProtection="0">
      <alignment vertical="center"/>
    </xf>
    <xf numFmtId="0" fontId="37" fillId="0" borderId="44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7" fillId="0" borderId="44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7" fillId="0" borderId="44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97" fillId="0" borderId="42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97" fillId="0" borderId="42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7" fillId="0" borderId="44" applyNumberFormat="0" applyFill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7" fillId="0" borderId="44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7" fillId="0" borderId="44" applyNumberFormat="0" applyFill="0" applyAlignment="0" applyProtection="0">
      <alignment vertical="center"/>
    </xf>
    <xf numFmtId="0" fontId="37" fillId="0" borderId="44" applyNumberFormat="0" applyFill="0" applyAlignment="0" applyProtection="0">
      <alignment vertical="center"/>
    </xf>
    <xf numFmtId="0" fontId="97" fillId="0" borderId="42" applyNumberFormat="0" applyFill="0" applyAlignment="0" applyProtection="0">
      <alignment vertical="center"/>
    </xf>
    <xf numFmtId="0" fontId="97" fillId="0" borderId="42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6" fillId="5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" fillId="0" borderId="1">
      <alignment horizontal="distributed" vertical="center" wrapText="1"/>
    </xf>
    <xf numFmtId="0" fontId="27" fillId="3" borderId="0" applyNumberFormat="0" applyBorder="0" applyAlignment="0" applyProtection="0">
      <alignment vertical="center"/>
    </xf>
    <xf numFmtId="0" fontId="1" fillId="0" borderId="1">
      <alignment horizontal="distributed" vertical="center" wrapText="1"/>
    </xf>
    <xf numFmtId="0" fontId="27" fillId="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0" fillId="40" borderId="36" applyNumberFormat="0" applyFont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61" fillId="0" borderId="0">
      <alignment vertical="center"/>
    </xf>
    <xf numFmtId="0" fontId="36" fillId="3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7" fillId="3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92" fillId="35" borderId="25" applyNumberFormat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89" fillId="66" borderId="39" applyNumberFormat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79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73" fillId="0" borderId="35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7" fillId="34" borderId="25" applyNumberFormat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39" fillId="19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0" fillId="0" borderId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top"/>
      <protection locked="0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79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14" fillId="0" borderId="0">
      <alignment vertical="center"/>
    </xf>
    <xf numFmtId="0" fontId="27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49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70" fillId="0" borderId="34" applyNumberFormat="0" applyFill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70" fillId="0" borderId="34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47" fillId="34" borderId="25" applyNumberFormat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47" fillId="34" borderId="25" applyNumberFormat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75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79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95" fontId="0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86" fillId="54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66" fillId="69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81" fillId="34" borderId="37" applyNumberFormat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81" fillId="34" borderId="37" applyNumberFormat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81" fillId="34" borderId="37" applyNumberFormat="0" applyAlignment="0" applyProtection="0">
      <alignment vertical="center"/>
    </xf>
    <xf numFmtId="0" fontId="101" fillId="2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89" fillId="66" borderId="39" applyNumberFormat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92" fillId="35" borderId="25" applyNumberFormat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92" fillId="35" borderId="25" applyNumberFormat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79" fillId="7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79" fillId="7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0" fillId="40" borderId="36" applyNumberFormat="0" applyFont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26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92" fillId="35" borderId="25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70" fillId="0" borderId="45" applyNumberFormat="0" applyFill="0" applyAlignment="0" applyProtection="0">
      <alignment vertical="center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02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73" fillId="0" borderId="35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73" fillId="0" borderId="35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73" fillId="0" borderId="35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01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92" fillId="35" borderId="25" applyNumberFormat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185" fontId="34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6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59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37" borderId="0" applyNumberFormat="0" applyBorder="0" applyAlignment="0" applyProtection="0">
      <alignment vertical="center"/>
    </xf>
    <xf numFmtId="0" fontId="89" fillId="66" borderId="3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23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3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61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50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50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32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59" fillId="6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61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7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5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59" fillId="61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59" fillId="61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2" fillId="7" borderId="0" applyNumberFormat="0" applyBorder="0" applyAlignment="0" applyProtection="0">
      <alignment vertical="center"/>
    </xf>
    <xf numFmtId="0" fontId="21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88" fillId="0" borderId="0">
      <alignment vertical="center"/>
    </xf>
    <xf numFmtId="0" fontId="88" fillId="0" borderId="0">
      <alignment vertical="center"/>
    </xf>
    <xf numFmtId="0" fontId="88" fillId="0" borderId="0">
      <alignment vertical="center"/>
    </xf>
    <xf numFmtId="0" fontId="88" fillId="0" borderId="0">
      <alignment vertical="center"/>
    </xf>
    <xf numFmtId="0" fontId="59" fillId="6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32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top"/>
      <protection locked="0"/>
    </xf>
    <xf numFmtId="0" fontId="32" fillId="7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top"/>
      <protection locked="0"/>
    </xf>
    <xf numFmtId="0" fontId="0" fillId="0" borderId="0" applyNumberForma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101" fillId="2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0" fontId="32" fillId="23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0" fontId="32" fillId="23" borderId="0" applyNumberFormat="0" applyBorder="0" applyAlignment="0" applyProtection="0">
      <alignment vertical="center"/>
    </xf>
    <xf numFmtId="185" fontId="34" fillId="0" borderId="0">
      <alignment vertical="center"/>
      <protection locked="0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89" fillId="66" borderId="39" applyNumberFormat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01" fillId="23" borderId="0" applyNumberFormat="0" applyBorder="0" applyAlignment="0" applyProtection="0">
      <alignment vertical="center"/>
    </xf>
    <xf numFmtId="0" fontId="101" fillId="2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85" fontId="28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91" fontId="0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66" fillId="69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85" fontId="33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" fillId="71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86" fillId="54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86" fillId="54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01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48" fillId="69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8" fillId="69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8" fillId="69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79" fillId="7" borderId="0" applyNumberFormat="0" applyBorder="0" applyAlignment="0" applyProtection="0">
      <alignment vertical="center"/>
    </xf>
    <xf numFmtId="0" fontId="79" fillId="7" borderId="0" applyNumberFormat="0" applyBorder="0" applyAlignment="0" applyProtection="0">
      <alignment vertical="center"/>
    </xf>
    <xf numFmtId="0" fontId="79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79" fillId="7" borderId="0" applyNumberFormat="0" applyBorder="0" applyAlignment="0" applyProtection="0">
      <alignment vertical="center"/>
    </xf>
    <xf numFmtId="0" fontId="79" fillId="7" borderId="0" applyNumberFormat="0" applyBorder="0" applyAlignment="0" applyProtection="0">
      <alignment vertical="center"/>
    </xf>
    <xf numFmtId="0" fontId="79" fillId="7" borderId="0" applyNumberFormat="0" applyBorder="0" applyAlignment="0" applyProtection="0">
      <alignment vertical="center"/>
    </xf>
    <xf numFmtId="0" fontId="79" fillId="7" borderId="0" applyNumberFormat="0" applyBorder="0" applyAlignment="0" applyProtection="0">
      <alignment vertical="center"/>
    </xf>
    <xf numFmtId="0" fontId="79" fillId="7" borderId="0" applyNumberFormat="0" applyBorder="0" applyAlignment="0" applyProtection="0">
      <alignment vertical="center"/>
    </xf>
    <xf numFmtId="0" fontId="79" fillId="7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79" fillId="7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79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79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40" fontId="0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101" fillId="23" borderId="0" applyNumberFormat="0" applyBorder="0" applyAlignment="0" applyProtection="0">
      <alignment vertical="center"/>
    </xf>
    <xf numFmtId="0" fontId="101" fillId="2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70" fillId="0" borderId="34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61" fillId="0" borderId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81" fillId="34" borderId="37" applyNumberFormat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81" fillId="2" borderId="37" applyNumberFormat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185" fontId="28" fillId="0" borderId="0">
      <alignment vertical="center"/>
      <protection locked="0"/>
    </xf>
    <xf numFmtId="0" fontId="50" fillId="7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81" fillId="2" borderId="37" applyNumberFormat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0" fillId="40" borderId="36" applyNumberFormat="0" applyFont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91" fillId="66" borderId="39" applyNumberFormat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8" fillId="69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73" fillId="0" borderId="35" applyNumberFormat="0" applyFill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88" fontId="1" fillId="0" borderId="1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7" fillId="34" borderId="25" applyNumberFormat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70" fillId="0" borderId="34" applyNumberFormat="0" applyFill="0" applyAlignment="0" applyProtection="0">
      <alignment vertical="center"/>
    </xf>
    <xf numFmtId="0" fontId="70" fillId="0" borderId="34" applyNumberFormat="0" applyFill="0" applyAlignment="0" applyProtection="0">
      <alignment vertical="center"/>
    </xf>
    <xf numFmtId="0" fontId="70" fillId="0" borderId="45" applyNumberFormat="0" applyFill="0" applyAlignment="0" applyProtection="0">
      <alignment vertical="center"/>
    </xf>
    <xf numFmtId="0" fontId="70" fillId="0" borderId="34" applyNumberFormat="0" applyFill="0" applyAlignment="0" applyProtection="0">
      <alignment vertical="center"/>
    </xf>
    <xf numFmtId="0" fontId="70" fillId="0" borderId="45" applyNumberFormat="0" applyFill="0" applyAlignment="0" applyProtection="0">
      <alignment vertical="center"/>
    </xf>
    <xf numFmtId="185" fontId="34" fillId="0" borderId="0">
      <alignment vertical="center"/>
      <protection locked="0"/>
    </xf>
    <xf numFmtId="185" fontId="34" fillId="0" borderId="0">
      <alignment vertical="center"/>
      <protection locked="0"/>
    </xf>
    <xf numFmtId="185" fontId="28" fillId="0" borderId="0">
      <alignment vertical="center"/>
      <protection locked="0"/>
    </xf>
    <xf numFmtId="185" fontId="34" fillId="0" borderId="0">
      <alignment vertical="center"/>
      <protection locked="0"/>
    </xf>
    <xf numFmtId="0" fontId="47" fillId="34" borderId="25" applyNumberFormat="0" applyAlignment="0" applyProtection="0">
      <alignment vertical="center"/>
    </xf>
    <xf numFmtId="0" fontId="47" fillId="2" borderId="25" applyNumberFormat="0" applyAlignment="0" applyProtection="0">
      <alignment vertical="center"/>
    </xf>
    <xf numFmtId="0" fontId="47" fillId="2" borderId="25" applyNumberFormat="0" applyAlignment="0" applyProtection="0">
      <alignment vertical="center"/>
    </xf>
    <xf numFmtId="0" fontId="47" fillId="34" borderId="25" applyNumberFormat="0" applyAlignment="0" applyProtection="0">
      <alignment vertical="center"/>
    </xf>
    <xf numFmtId="0" fontId="47" fillId="34" borderId="25" applyNumberFormat="0" applyAlignment="0" applyProtection="0">
      <alignment vertical="center"/>
    </xf>
    <xf numFmtId="0" fontId="89" fillId="66" borderId="39" applyNumberFormat="0" applyAlignment="0" applyProtection="0">
      <alignment vertical="center"/>
    </xf>
    <xf numFmtId="0" fontId="91" fillId="66" borderId="39" applyNumberFormat="0" applyAlignment="0" applyProtection="0">
      <alignment vertical="center"/>
    </xf>
    <xf numFmtId="0" fontId="89" fillId="66" borderId="39" applyNumberFormat="0" applyAlignment="0" applyProtection="0">
      <alignment vertical="center"/>
    </xf>
    <xf numFmtId="0" fontId="89" fillId="66" borderId="39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3" fillId="0" borderId="35" applyNumberFormat="0" applyFill="0" applyAlignment="0" applyProtection="0">
      <alignment vertical="center"/>
    </xf>
    <xf numFmtId="0" fontId="73" fillId="0" borderId="35" applyNumberFormat="0" applyFill="0" applyAlignment="0" applyProtection="0">
      <alignment vertical="center"/>
    </xf>
    <xf numFmtId="201" fontId="0" fillId="0" borderId="0" applyFont="0" applyFill="0" applyBorder="0" applyAlignment="0" applyProtection="0">
      <alignment vertical="center"/>
    </xf>
    <xf numFmtId="185" fontId="28" fillId="0" borderId="0">
      <alignment vertical="center"/>
      <protection locked="0"/>
    </xf>
    <xf numFmtId="185" fontId="28" fillId="0" borderId="0">
      <alignment vertical="center"/>
      <protection locked="0"/>
    </xf>
    <xf numFmtId="185" fontId="26" fillId="0" borderId="0">
      <alignment vertical="center"/>
      <protection locked="0"/>
    </xf>
    <xf numFmtId="185" fontId="26" fillId="0" borderId="0">
      <alignment vertical="center"/>
      <protection locked="0"/>
    </xf>
    <xf numFmtId="185" fontId="26" fillId="0" borderId="0">
      <alignment vertical="center"/>
      <protection locked="0"/>
    </xf>
    <xf numFmtId="185" fontId="33" fillId="0" borderId="0">
      <alignment vertical="center"/>
      <protection locked="0"/>
    </xf>
    <xf numFmtId="185" fontId="33" fillId="0" borderId="0">
      <alignment vertical="center"/>
      <protection locked="0"/>
    </xf>
    <xf numFmtId="185" fontId="33" fillId="0" borderId="0">
      <alignment vertical="center"/>
      <protection locked="0"/>
    </xf>
    <xf numFmtId="185" fontId="33" fillId="0" borderId="0">
      <alignment vertical="center"/>
      <protection locked="0"/>
    </xf>
    <xf numFmtId="185" fontId="33" fillId="0" borderId="0">
      <alignment vertical="center"/>
      <protection locked="0"/>
    </xf>
    <xf numFmtId="185" fontId="33" fillId="0" borderId="0">
      <alignment vertical="center"/>
      <protection locked="0"/>
    </xf>
    <xf numFmtId="185" fontId="33" fillId="0" borderId="0">
      <alignment vertical="center"/>
      <protection locked="0"/>
    </xf>
    <xf numFmtId="185" fontId="33" fillId="0" borderId="0">
      <alignment vertical="center"/>
      <protection locked="0"/>
    </xf>
    <xf numFmtId="185" fontId="33" fillId="0" borderId="0">
      <alignment vertical="center"/>
      <protection locked="0"/>
    </xf>
    <xf numFmtId="185" fontId="33" fillId="0" borderId="0">
      <alignment vertical="center"/>
      <protection locked="0"/>
    </xf>
    <xf numFmtId="185" fontId="28" fillId="0" borderId="0">
      <alignment vertical="center"/>
      <protection locked="0"/>
    </xf>
    <xf numFmtId="185" fontId="28" fillId="0" borderId="0">
      <alignment vertical="center"/>
      <protection locked="0"/>
    </xf>
    <xf numFmtId="185" fontId="28" fillId="0" borderId="0">
      <alignment vertical="center"/>
      <protection locked="0"/>
    </xf>
    <xf numFmtId="185" fontId="28" fillId="0" borderId="0">
      <alignment vertical="center"/>
      <protection locked="0"/>
    </xf>
    <xf numFmtId="0" fontId="5" fillId="72" borderId="0" applyNumberFormat="0" applyBorder="0" applyAlignment="0" applyProtection="0">
      <alignment vertical="center"/>
    </xf>
    <xf numFmtId="185" fontId="28" fillId="0" borderId="0">
      <alignment vertical="center"/>
      <protection locked="0"/>
    </xf>
    <xf numFmtId="0" fontId="5" fillId="72" borderId="0" applyNumberFormat="0" applyBorder="0" applyAlignment="0" applyProtection="0">
      <alignment vertical="center"/>
    </xf>
    <xf numFmtId="185" fontId="28" fillId="0" borderId="0">
      <alignment vertical="center"/>
      <protection locked="0"/>
    </xf>
    <xf numFmtId="185" fontId="28" fillId="0" borderId="0">
      <alignment vertical="center"/>
      <protection locked="0"/>
    </xf>
    <xf numFmtId="43" fontId="0" fillId="0" borderId="0" applyFont="0" applyFill="0" applyBorder="0" applyAlignment="0" applyProtection="0">
      <alignment vertical="center"/>
    </xf>
    <xf numFmtId="185" fontId="26" fillId="0" borderId="0">
      <alignment vertical="center"/>
      <protection locked="0"/>
    </xf>
    <xf numFmtId="185" fontId="34" fillId="0" borderId="0">
      <alignment vertical="center"/>
      <protection locked="0"/>
    </xf>
    <xf numFmtId="185" fontId="34" fillId="0" borderId="0">
      <alignment vertical="center"/>
      <protection locked="0"/>
    </xf>
    <xf numFmtId="0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1" borderId="0" applyNumberFormat="0" applyBorder="0" applyAlignment="0" applyProtection="0">
      <alignment vertical="center"/>
    </xf>
    <xf numFmtId="0" fontId="5" fillId="71" borderId="0" applyNumberFormat="0" applyBorder="0" applyAlignment="0" applyProtection="0">
      <alignment vertical="center"/>
    </xf>
    <xf numFmtId="0" fontId="5" fillId="71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66" fillId="58" borderId="0" applyNumberFormat="0" applyBorder="0" applyAlignment="0" applyProtection="0">
      <alignment vertical="center"/>
    </xf>
    <xf numFmtId="0" fontId="66" fillId="58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66" fillId="70" borderId="0" applyNumberFormat="0" applyBorder="0" applyAlignment="0" applyProtection="0">
      <alignment vertical="center"/>
    </xf>
    <xf numFmtId="0" fontId="66" fillId="70" borderId="0" applyNumberFormat="0" applyBorder="0" applyAlignment="0" applyProtection="0">
      <alignment vertical="center"/>
    </xf>
    <xf numFmtId="0" fontId="66" fillId="70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66" fillId="58" borderId="0" applyNumberFormat="0" applyBorder="0" applyAlignment="0" applyProtection="0">
      <alignment vertical="center"/>
    </xf>
    <xf numFmtId="0" fontId="66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69" borderId="0" applyNumberFormat="0" applyBorder="0" applyAlignment="0" applyProtection="0">
      <alignment vertical="center"/>
    </xf>
    <xf numFmtId="0" fontId="48" fillId="69" borderId="0" applyNumberFormat="0" applyBorder="0" applyAlignment="0" applyProtection="0">
      <alignment vertical="center"/>
    </xf>
    <xf numFmtId="0" fontId="48" fillId="69" borderId="0" applyNumberFormat="0" applyBorder="0" applyAlignment="0" applyProtection="0">
      <alignment vertical="center"/>
    </xf>
    <xf numFmtId="0" fontId="66" fillId="69" borderId="0" applyNumberFormat="0" applyBorder="0" applyAlignment="0" applyProtection="0">
      <alignment vertical="center"/>
    </xf>
    <xf numFmtId="0" fontId="48" fillId="69" borderId="0" applyNumberFormat="0" applyBorder="0" applyAlignment="0" applyProtection="0">
      <alignment vertical="center"/>
    </xf>
    <xf numFmtId="0" fontId="48" fillId="69" borderId="0" applyNumberFormat="0" applyBorder="0" applyAlignment="0" applyProtection="0">
      <alignment vertical="center"/>
    </xf>
    <xf numFmtId="0" fontId="48" fillId="69" borderId="0" applyNumberFormat="0" applyBorder="0" applyAlignment="0" applyProtection="0">
      <alignment vertical="center"/>
    </xf>
    <xf numFmtId="0" fontId="48" fillId="69" borderId="0" applyNumberFormat="0" applyBorder="0" applyAlignment="0" applyProtection="0">
      <alignment vertical="center"/>
    </xf>
    <xf numFmtId="0" fontId="48" fillId="69" borderId="0" applyNumberFormat="0" applyBorder="0" applyAlignment="0" applyProtection="0">
      <alignment vertical="center"/>
    </xf>
    <xf numFmtId="0" fontId="86" fillId="54" borderId="0" applyNumberFormat="0" applyBorder="0" applyAlignment="0" applyProtection="0">
      <alignment vertical="center"/>
    </xf>
    <xf numFmtId="0" fontId="86" fillId="54" borderId="0" applyNumberFormat="0" applyBorder="0" applyAlignment="0" applyProtection="0">
      <alignment vertical="center"/>
    </xf>
    <xf numFmtId="0" fontId="86" fillId="54" borderId="0" applyNumberFormat="0" applyBorder="0" applyAlignment="0" applyProtection="0">
      <alignment vertical="center"/>
    </xf>
    <xf numFmtId="0" fontId="81" fillId="34" borderId="37" applyNumberFormat="0" applyAlignment="0" applyProtection="0">
      <alignment vertical="center"/>
    </xf>
    <xf numFmtId="0" fontId="81" fillId="34" borderId="37" applyNumberFormat="0" applyAlignment="0" applyProtection="0">
      <alignment vertical="center"/>
    </xf>
    <xf numFmtId="0" fontId="81" fillId="34" borderId="37" applyNumberFormat="0" applyAlignment="0" applyProtection="0">
      <alignment vertical="center"/>
    </xf>
    <xf numFmtId="0" fontId="81" fillId="2" borderId="37" applyNumberFormat="0" applyAlignment="0" applyProtection="0">
      <alignment vertical="center"/>
    </xf>
    <xf numFmtId="0" fontId="92" fillId="35" borderId="25" applyNumberFormat="0" applyAlignment="0" applyProtection="0">
      <alignment vertical="center"/>
    </xf>
    <xf numFmtId="0" fontId="92" fillId="35" borderId="25" applyNumberFormat="0" applyAlignment="0" applyProtection="0">
      <alignment vertical="center"/>
    </xf>
    <xf numFmtId="0" fontId="92" fillId="35" borderId="25" applyNumberFormat="0" applyAlignment="0" applyProtection="0">
      <alignment vertical="center"/>
    </xf>
    <xf numFmtId="1" fontId="1" fillId="0" borderId="1">
      <alignment vertical="center"/>
      <protection locked="0"/>
    </xf>
    <xf numFmtId="1" fontId="1" fillId="0" borderId="1">
      <alignment vertical="center"/>
      <protection locked="0"/>
    </xf>
    <xf numFmtId="1" fontId="1" fillId="0" borderId="1">
      <alignment vertical="center"/>
      <protection locked="0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188" fontId="1" fillId="0" borderId="1">
      <alignment vertical="center"/>
      <protection locked="0"/>
    </xf>
    <xf numFmtId="188" fontId="1" fillId="0" borderId="1">
      <alignment vertical="center"/>
      <protection locked="0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69" borderId="0" applyNumberFormat="0" applyBorder="0" applyAlignment="0" applyProtection="0">
      <alignment vertical="center"/>
    </xf>
    <xf numFmtId="0" fontId="48" fillId="69" borderId="0" applyNumberFormat="0" applyBorder="0" applyAlignment="0" applyProtection="0">
      <alignment vertical="center"/>
    </xf>
    <xf numFmtId="0" fontId="0" fillId="40" borderId="36" applyNumberFormat="0" applyFont="0" applyAlignment="0" applyProtection="0">
      <alignment vertical="center"/>
    </xf>
    <xf numFmtId="0" fontId="0" fillId="40" borderId="36" applyNumberFormat="0" applyFont="0" applyAlignment="0" applyProtection="0">
      <alignment vertical="center"/>
    </xf>
    <xf numFmtId="0" fontId="0" fillId="40" borderId="36" applyNumberFormat="0" applyFont="0" applyAlignment="0" applyProtection="0">
      <alignment vertical="center"/>
    </xf>
    <xf numFmtId="0" fontId="0" fillId="40" borderId="36" applyNumberFormat="0" applyFont="0" applyAlignment="0" applyProtection="0">
      <alignment vertical="center"/>
    </xf>
    <xf numFmtId="0" fontId="0" fillId="40" borderId="36" applyNumberFormat="0" applyFont="0" applyAlignment="0" applyProtection="0">
      <alignment vertical="center"/>
    </xf>
    <xf numFmtId="0" fontId="0" fillId="40" borderId="36" applyNumberFormat="0" applyFont="0" applyAlignment="0" applyProtection="0">
      <alignment vertical="center"/>
    </xf>
    <xf numFmtId="0" fontId="0" fillId="40" borderId="36" applyNumberFormat="0" applyFont="0" applyAlignment="0" applyProtection="0">
      <alignment vertical="center"/>
    </xf>
    <xf numFmtId="0" fontId="0" fillId="40" borderId="36" applyNumberFormat="0" applyFont="0" applyAlignment="0" applyProtection="0">
      <alignment vertical="center"/>
    </xf>
    <xf numFmtId="0" fontId="0" fillId="40" borderId="36" applyNumberFormat="0" applyFont="0" applyAlignment="0" applyProtection="0">
      <alignment vertical="center"/>
    </xf>
    <xf numFmtId="0" fontId="0" fillId="40" borderId="36" applyNumberFormat="0" applyFont="0" applyAlignment="0" applyProtection="0">
      <alignment vertical="center"/>
    </xf>
    <xf numFmtId="38" fontId="0" fillId="0" borderId="0" applyFont="0" applyFill="0" applyBorder="0" applyAlignment="0" applyProtection="0">
      <alignment vertical="center"/>
    </xf>
    <xf numFmtId="0" fontId="104" fillId="0" borderId="0">
      <alignment vertical="center"/>
    </xf>
  </cellStyleXfs>
  <cellXfs count="371">
    <xf numFmtId="0" fontId="0" fillId="0" borderId="0" xfId="0" applyAlignment="1"/>
    <xf numFmtId="0" fontId="0" fillId="0" borderId="0" xfId="0" applyFill="1" applyAlignment="1"/>
    <xf numFmtId="187" fontId="0" fillId="0" borderId="0" xfId="0" applyNumberFormat="1" applyFill="1" applyAlignment="1">
      <alignment horizontal="center"/>
    </xf>
    <xf numFmtId="0" fontId="1" fillId="0" borderId="0" xfId="5224" applyFont="1" applyFill="1" applyAlignment="1"/>
    <xf numFmtId="0" fontId="0" fillId="0" borderId="0" xfId="5224" applyAlignment="1"/>
    <xf numFmtId="0" fontId="2" fillId="0" borderId="0" xfId="5243" applyFont="1" applyAlignment="1">
      <alignment horizontal="center" vertical="center"/>
    </xf>
    <xf numFmtId="0" fontId="0" fillId="0" borderId="0" xfId="5243" applyAlignment="1"/>
    <xf numFmtId="0" fontId="0" fillId="0" borderId="0" xfId="5243" applyAlignment="1">
      <alignment horizontal="right" vertical="center"/>
    </xf>
    <xf numFmtId="0" fontId="3" fillId="0" borderId="1" xfId="5243" applyFont="1" applyBorder="1" applyAlignment="1">
      <alignment horizontal="center" vertical="center" wrapText="1"/>
    </xf>
    <xf numFmtId="0" fontId="0" fillId="0" borderId="1" xfId="5243" applyFont="1" applyBorder="1" applyAlignment="1">
      <alignment vertical="center"/>
    </xf>
    <xf numFmtId="179" fontId="0" fillId="0" borderId="1" xfId="6818" applyNumberFormat="1" applyFont="1" applyBorder="1" applyAlignment="1">
      <alignment vertical="center"/>
    </xf>
    <xf numFmtId="179" fontId="0" fillId="0" borderId="1" xfId="6818" applyNumberFormat="1" applyFont="1" applyFill="1" applyBorder="1" applyAlignment="1">
      <alignment horizontal="center" vertical="center"/>
    </xf>
    <xf numFmtId="179" fontId="0" fillId="0" borderId="1" xfId="6818" applyNumberFormat="1" applyFont="1" applyFill="1" applyBorder="1" applyAlignment="1">
      <alignment vertical="center"/>
    </xf>
    <xf numFmtId="0" fontId="0" fillId="0" borderId="1" xfId="5224" applyBorder="1" applyAlignment="1"/>
    <xf numFmtId="0" fontId="0" fillId="0" borderId="1" xfId="5243" applyFont="1" applyBorder="1" applyAlignment="1">
      <alignment horizontal="center" vertical="center"/>
    </xf>
    <xf numFmtId="0" fontId="4" fillId="2" borderId="0" xfId="1810" applyFont="1" applyFill="1">
      <alignment vertical="center"/>
    </xf>
    <xf numFmtId="0" fontId="2" fillId="0" borderId="0" xfId="0" applyFont="1" applyAlignment="1">
      <alignment horizontal="center"/>
    </xf>
    <xf numFmtId="0" fontId="0" fillId="0" borderId="0" xfId="5229" applyAlignment="1"/>
    <xf numFmtId="0" fontId="0" fillId="0" borderId="0" xfId="5229" applyAlignment="1">
      <alignment horizontal="right"/>
    </xf>
    <xf numFmtId="0" fontId="3" fillId="0" borderId="1" xfId="5229" applyFont="1" applyBorder="1" applyAlignment="1">
      <alignment horizontal="center" vertical="center"/>
    </xf>
    <xf numFmtId="187" fontId="5" fillId="2" borderId="1" xfId="1810" applyNumberFormat="1" applyFont="1" applyFill="1" applyBorder="1" applyAlignment="1">
      <alignment horizontal="left" vertical="center" wrapText="1"/>
    </xf>
    <xf numFmtId="193" fontId="5" fillId="2" borderId="1" xfId="1810" applyNumberFormat="1" applyFont="1" applyFill="1" applyBorder="1" applyAlignment="1">
      <alignment horizontal="right" vertical="center" wrapText="1"/>
    </xf>
    <xf numFmtId="187" fontId="6" fillId="2" borderId="1" xfId="1810" applyNumberFormat="1" applyFont="1" applyFill="1" applyBorder="1" applyAlignment="1">
      <alignment horizontal="left" vertical="center" wrapText="1" indent="1"/>
    </xf>
    <xf numFmtId="193" fontId="6" fillId="2" borderId="2" xfId="0" applyNumberFormat="1" applyFont="1" applyFill="1" applyBorder="1" applyAlignment="1" applyProtection="1">
      <alignment horizontal="right" vertical="center"/>
    </xf>
    <xf numFmtId="193" fontId="6" fillId="2" borderId="1" xfId="1810" applyNumberFormat="1" applyFont="1" applyFill="1" applyBorder="1" applyAlignment="1">
      <alignment horizontal="right" vertical="center" wrapText="1"/>
    </xf>
    <xf numFmtId="0" fontId="0" fillId="2" borderId="1" xfId="1810" applyFont="1" applyFill="1" applyBorder="1" applyAlignment="1">
      <alignment horizontal="left" vertical="center" indent="1"/>
    </xf>
    <xf numFmtId="193" fontId="6" fillId="2" borderId="1" xfId="0" applyNumberFormat="1" applyFont="1" applyFill="1" applyBorder="1" applyAlignment="1" applyProtection="1">
      <alignment horizontal="right" vertical="center"/>
    </xf>
    <xf numFmtId="0" fontId="5" fillId="2" borderId="1" xfId="1810" applyNumberFormat="1" applyFont="1" applyFill="1" applyBorder="1" applyAlignment="1" applyProtection="1">
      <alignment horizontal="left" vertical="center"/>
    </xf>
    <xf numFmtId="0" fontId="6" fillId="2" borderId="1" xfId="1810" applyNumberFormat="1" applyFont="1" applyFill="1" applyBorder="1" applyAlignment="1" applyProtection="1">
      <alignment horizontal="left" vertical="center" indent="1"/>
    </xf>
    <xf numFmtId="0" fontId="6" fillId="2" borderId="1" xfId="1810" applyNumberFormat="1" applyFont="1" applyFill="1" applyBorder="1" applyAlignment="1" applyProtection="1">
      <alignment horizontal="left" vertical="center" wrapText="1" indent="1"/>
    </xf>
    <xf numFmtId="0" fontId="5" fillId="2" borderId="1" xfId="1810" applyFont="1" applyFill="1" applyBorder="1">
      <alignment vertical="center"/>
    </xf>
    <xf numFmtId="193" fontId="6" fillId="2" borderId="3" xfId="0" applyNumberFormat="1" applyFont="1" applyFill="1" applyBorder="1" applyAlignment="1" applyProtection="1">
      <alignment horizontal="right" vertical="center"/>
    </xf>
    <xf numFmtId="0" fontId="3" fillId="2" borderId="1" xfId="1810" applyFont="1" applyFill="1" applyBorder="1" applyAlignment="1">
      <alignment vertical="center"/>
    </xf>
    <xf numFmtId="0" fontId="6" fillId="2" borderId="1" xfId="1810" applyNumberFormat="1" applyFont="1" applyFill="1" applyBorder="1" applyAlignment="1" applyProtection="1">
      <alignment horizontal="left" vertical="center"/>
    </xf>
    <xf numFmtId="193" fontId="6" fillId="2" borderId="4" xfId="0" applyNumberFormat="1" applyFont="1" applyFill="1" applyBorder="1" applyAlignment="1" applyProtection="1">
      <alignment horizontal="right" vertical="center"/>
    </xf>
    <xf numFmtId="193" fontId="0" fillId="2" borderId="1" xfId="1810" applyNumberFormat="1" applyFont="1" applyFill="1" applyBorder="1" applyAlignment="1">
      <alignment horizontal="right" vertical="center"/>
    </xf>
    <xf numFmtId="0" fontId="0" fillId="2" borderId="1" xfId="1810" applyFont="1" applyFill="1" applyBorder="1" applyAlignment="1">
      <alignment horizontal="left" vertical="center"/>
    </xf>
    <xf numFmtId="0" fontId="0" fillId="2" borderId="1" xfId="1810" applyFont="1" applyFill="1" applyBorder="1">
      <alignment vertical="center"/>
    </xf>
    <xf numFmtId="193" fontId="6" fillId="2" borderId="5" xfId="0" applyNumberFormat="1" applyFont="1" applyFill="1" applyBorder="1" applyAlignment="1" applyProtection="1">
      <alignment horizontal="right" vertical="center"/>
    </xf>
    <xf numFmtId="193" fontId="6" fillId="2" borderId="6" xfId="0" applyNumberFormat="1" applyFont="1" applyFill="1" applyBorder="1" applyAlignment="1" applyProtection="1">
      <alignment horizontal="right" vertical="center"/>
    </xf>
    <xf numFmtId="0" fontId="6" fillId="2" borderId="7" xfId="0" applyNumberFormat="1" applyFont="1" applyFill="1" applyBorder="1" applyAlignment="1" applyProtection="1">
      <alignment vertical="center"/>
    </xf>
    <xf numFmtId="193" fontId="6" fillId="2" borderId="8" xfId="0" applyNumberFormat="1" applyFont="1" applyFill="1" applyBorder="1" applyAlignment="1" applyProtection="1">
      <alignment horizontal="right" vertical="center"/>
    </xf>
    <xf numFmtId="0" fontId="6" fillId="2" borderId="9" xfId="0" applyNumberFormat="1" applyFont="1" applyFill="1" applyBorder="1" applyAlignment="1" applyProtection="1">
      <alignment vertical="center"/>
    </xf>
    <xf numFmtId="193" fontId="6" fillId="2" borderId="10" xfId="0" applyNumberFormat="1" applyFont="1" applyFill="1" applyBorder="1" applyAlignment="1" applyProtection="1">
      <alignment horizontal="right" vertical="center"/>
    </xf>
    <xf numFmtId="0" fontId="6" fillId="2" borderId="1" xfId="1810" applyNumberFormat="1" applyFont="1" applyFill="1" applyBorder="1" applyAlignment="1" applyProtection="1">
      <alignment vertical="center"/>
    </xf>
    <xf numFmtId="187" fontId="3" fillId="2" borderId="1" xfId="5321" applyNumberFormat="1" applyFont="1" applyFill="1" applyBorder="1" applyAlignment="1">
      <alignment horizontal="left" vertical="center" wrapText="1"/>
    </xf>
    <xf numFmtId="200" fontId="5" fillId="2" borderId="1" xfId="5429" applyNumberFormat="1" applyFont="1" applyFill="1" applyBorder="1" applyAlignment="1">
      <alignment horizontal="right" vertical="center" wrapText="1"/>
    </xf>
    <xf numFmtId="0" fontId="5" fillId="2" borderId="1" xfId="1810" applyNumberFormat="1" applyFont="1" applyFill="1" applyBorder="1" applyAlignment="1" applyProtection="1">
      <alignment horizontal="center" vertical="center"/>
    </xf>
    <xf numFmtId="0" fontId="5" fillId="2" borderId="1" xfId="1810" applyFont="1" applyFill="1" applyBorder="1" applyAlignment="1">
      <alignment horizontal="center" vertical="center"/>
    </xf>
    <xf numFmtId="179" fontId="3" fillId="0" borderId="1" xfId="37" applyNumberFormat="1" applyFont="1" applyBorder="1" applyAlignment="1">
      <alignment horizontal="center" vertical="center"/>
    </xf>
    <xf numFmtId="0" fontId="5" fillId="2" borderId="1" xfId="1810" applyFont="1" applyFill="1" applyBorder="1" applyAlignment="1">
      <alignment horizontal="left" vertical="center"/>
    </xf>
    <xf numFmtId="193" fontId="3" fillId="2" borderId="11" xfId="1810" applyNumberFormat="1" applyFont="1" applyFill="1" applyBorder="1" applyAlignment="1">
      <alignment horizontal="right" vertical="center"/>
    </xf>
    <xf numFmtId="0" fontId="6" fillId="2" borderId="12" xfId="0" applyNumberFormat="1" applyFont="1" applyFill="1" applyBorder="1" applyAlignment="1" applyProtection="1">
      <alignment vertical="center"/>
    </xf>
    <xf numFmtId="0" fontId="0" fillId="0" borderId="11" xfId="0" applyBorder="1" applyAlignment="1"/>
    <xf numFmtId="187" fontId="3" fillId="0" borderId="1" xfId="5321" applyNumberFormat="1" applyFont="1" applyFill="1" applyBorder="1" applyAlignment="1">
      <alignment horizontal="left" vertical="center" wrapText="1"/>
    </xf>
    <xf numFmtId="0" fontId="0" fillId="0" borderId="1" xfId="1810" applyFont="1" applyFill="1" applyBorder="1">
      <alignment vertical="center"/>
    </xf>
    <xf numFmtId="193" fontId="0" fillId="2" borderId="1" xfId="1810" applyNumberFormat="1" applyFont="1" applyFill="1" applyBorder="1" applyAlignment="1">
      <alignment horizontal="right" vertical="center" wrapText="1"/>
    </xf>
    <xf numFmtId="0" fontId="6" fillId="2" borderId="1" xfId="5429" applyFont="1" applyFill="1" applyBorder="1" applyAlignment="1">
      <alignment horizontal="left" vertical="center"/>
    </xf>
    <xf numFmtId="0" fontId="6" fillId="2" borderId="1" xfId="1810" applyFont="1" applyFill="1" applyBorder="1" applyAlignment="1">
      <alignment horizontal="left" vertical="center"/>
    </xf>
    <xf numFmtId="0" fontId="0" fillId="2" borderId="0" xfId="1810" applyFill="1">
      <alignment vertical="center"/>
    </xf>
    <xf numFmtId="0" fontId="3" fillId="2" borderId="0" xfId="1810" applyFont="1" applyFill="1">
      <alignment vertical="center"/>
    </xf>
    <xf numFmtId="0" fontId="0" fillId="2" borderId="0" xfId="1810" applyFont="1" applyFill="1">
      <alignment vertical="center"/>
    </xf>
    <xf numFmtId="193" fontId="0" fillId="2" borderId="0" xfId="1810" applyNumberFormat="1" applyFont="1" applyFill="1" applyAlignment="1">
      <alignment horizontal="right" vertical="center"/>
    </xf>
    <xf numFmtId="0" fontId="2" fillId="2" borderId="0" xfId="1810" applyFont="1" applyFill="1" applyAlignment="1">
      <alignment horizontal="center" vertical="center"/>
    </xf>
    <xf numFmtId="187" fontId="2" fillId="2" borderId="0" xfId="1810" applyNumberFormat="1" applyFont="1" applyFill="1" applyAlignment="1">
      <alignment horizontal="center" vertical="center"/>
    </xf>
    <xf numFmtId="0" fontId="0" fillId="2" borderId="0" xfId="1810" applyFont="1" applyFill="1" applyAlignment="1">
      <alignment horizontal="center" vertical="center"/>
    </xf>
    <xf numFmtId="187" fontId="5" fillId="2" borderId="1" xfId="1810" applyNumberFormat="1" applyFont="1" applyFill="1" applyBorder="1" applyAlignment="1">
      <alignment horizontal="center" vertical="center" wrapText="1"/>
    </xf>
    <xf numFmtId="193" fontId="3" fillId="2" borderId="1" xfId="1810" applyNumberFormat="1" applyFont="1" applyFill="1" applyBorder="1" applyAlignment="1">
      <alignment horizontal="center" vertical="center"/>
    </xf>
    <xf numFmtId="0" fontId="7" fillId="2" borderId="0" xfId="1810" applyFont="1" applyFill="1" applyAlignment="1">
      <alignment horizontal="center" vertical="center"/>
    </xf>
    <xf numFmtId="0" fontId="7" fillId="2" borderId="0" xfId="1810" applyFont="1" applyFill="1" applyAlignment="1">
      <alignment horizontal="left" vertical="center" wrapText="1"/>
    </xf>
    <xf numFmtId="193" fontId="3" fillId="2" borderId="0" xfId="1810" applyNumberFormat="1" applyFont="1" applyFill="1" applyAlignment="1">
      <alignment horizontal="right" vertical="center"/>
    </xf>
    <xf numFmtId="0" fontId="6" fillId="2" borderId="1" xfId="0" applyNumberFormat="1" applyFont="1" applyFill="1" applyBorder="1" applyAlignment="1" applyProtection="1">
      <alignment vertical="center"/>
    </xf>
    <xf numFmtId="0" fontId="4" fillId="0" borderId="0" xfId="0" applyFont="1" applyBorder="1" applyAlignment="1"/>
    <xf numFmtId="0" fontId="2" fillId="0" borderId="0" xfId="5246" applyFont="1" applyAlignment="1">
      <alignment horizontal="center" vertical="center"/>
    </xf>
    <xf numFmtId="0" fontId="0" fillId="0" borderId="0" xfId="5246" applyAlignment="1"/>
    <xf numFmtId="0" fontId="0" fillId="0" borderId="0" xfId="5246" applyAlignment="1">
      <alignment horizontal="right" wrapText="1"/>
    </xf>
    <xf numFmtId="0" fontId="3" fillId="0" borderId="1" xfId="5246" applyFont="1" applyBorder="1" applyAlignment="1">
      <alignment horizontal="center" vertical="center"/>
    </xf>
    <xf numFmtId="0" fontId="0" fillId="0" borderId="1" xfId="5246" applyBorder="1" applyAlignment="1">
      <alignment vertical="center"/>
    </xf>
    <xf numFmtId="193" fontId="0" fillId="0" borderId="1" xfId="5246" applyNumberFormat="1" applyBorder="1" applyAlignment="1">
      <alignment horizontal="center" vertical="center"/>
    </xf>
    <xf numFmtId="0" fontId="8" fillId="0" borderId="0" xfId="215" applyFont="1" applyFill="1" applyAlignment="1">
      <alignment horizontal="center" vertical="center"/>
    </xf>
    <xf numFmtId="0" fontId="0" fillId="0" borderId="0" xfId="215" applyFont="1" applyFill="1" applyAlignment="1">
      <alignment vertical="center"/>
    </xf>
    <xf numFmtId="49" fontId="0" fillId="0" borderId="0" xfId="5240" applyNumberFormat="1" applyFont="1" applyFill="1" applyBorder="1" applyAlignment="1" applyProtection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/>
    <xf numFmtId="0" fontId="0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13" xfId="0" applyFont="1" applyBorder="1" applyAlignment="1">
      <alignment horizontal="right" vertical="center"/>
    </xf>
    <xf numFmtId="0" fontId="4" fillId="0" borderId="0" xfId="0" applyFont="1" applyAlignment="1"/>
    <xf numFmtId="0" fontId="0" fillId="0" borderId="13" xfId="0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9" fillId="0" borderId="0" xfId="5434" applyFont="1" applyFill="1">
      <alignment vertical="center"/>
    </xf>
    <xf numFmtId="0" fontId="3" fillId="0" borderId="1" xfId="0" applyFont="1" applyBorder="1" applyAlignment="1">
      <alignment vertical="center"/>
    </xf>
    <xf numFmtId="0" fontId="2" fillId="0" borderId="0" xfId="5244" applyFont="1" applyAlignment="1">
      <alignment horizontal="center" vertical="center"/>
    </xf>
    <xf numFmtId="0" fontId="0" fillId="0" borderId="0" xfId="5244" applyAlignment="1"/>
    <xf numFmtId="0" fontId="0" fillId="0" borderId="0" xfId="5244" applyAlignment="1">
      <alignment horizontal="right"/>
    </xf>
    <xf numFmtId="0" fontId="3" fillId="0" borderId="1" xfId="5244" applyFont="1" applyBorder="1" applyAlignment="1">
      <alignment horizontal="center" vertical="center"/>
    </xf>
    <xf numFmtId="0" fontId="3" fillId="0" borderId="1" xfId="5244" applyFont="1" applyFill="1" applyBorder="1" applyAlignment="1">
      <alignment horizontal="center" vertical="center"/>
    </xf>
    <xf numFmtId="0" fontId="0" fillId="0" borderId="1" xfId="5244" applyBorder="1" applyAlignment="1">
      <alignment vertical="center"/>
    </xf>
    <xf numFmtId="200" fontId="0" fillId="0" borderId="1" xfId="5434" applyNumberFormat="1" applyFont="1" applyFill="1" applyBorder="1">
      <alignment vertical="center"/>
    </xf>
    <xf numFmtId="0" fontId="0" fillId="0" borderId="0" xfId="5257" applyAlignment="1"/>
    <xf numFmtId="0" fontId="0" fillId="0" borderId="0" xfId="5434" applyFill="1" applyAlignment="1">
      <alignment vertical="center" wrapText="1"/>
    </xf>
    <xf numFmtId="0" fontId="0" fillId="0" borderId="0" xfId="5434" applyFont="1" applyFill="1">
      <alignment vertical="center"/>
    </xf>
    <xf numFmtId="0" fontId="0" fillId="0" borderId="0" xfId="5434" applyFill="1">
      <alignment vertical="center"/>
    </xf>
    <xf numFmtId="0" fontId="2" fillId="0" borderId="0" xfId="5257" applyFont="1" applyAlignment="1">
      <alignment horizontal="center" vertical="center"/>
    </xf>
    <xf numFmtId="0" fontId="10" fillId="0" borderId="0" xfId="5434" applyFont="1" applyFill="1" applyAlignment="1">
      <alignment vertical="center"/>
    </xf>
    <xf numFmtId="0" fontId="1" fillId="0" borderId="0" xfId="5434" applyFont="1" applyFill="1" applyAlignment="1">
      <alignment horizontal="right" vertical="center"/>
    </xf>
    <xf numFmtId="0" fontId="3" fillId="0" borderId="14" xfId="5434" applyFont="1" applyFill="1" applyBorder="1" applyAlignment="1">
      <alignment horizontal="center" vertical="center" wrapText="1"/>
    </xf>
    <xf numFmtId="0" fontId="3" fillId="0" borderId="16" xfId="5434" applyFont="1" applyFill="1" applyBorder="1" applyAlignment="1">
      <alignment horizontal="center" vertical="center" wrapText="1"/>
    </xf>
    <xf numFmtId="0" fontId="0" fillId="0" borderId="1" xfId="5434" applyFont="1" applyFill="1" applyBorder="1" applyAlignment="1">
      <alignment vertical="center" wrapText="1"/>
    </xf>
    <xf numFmtId="200" fontId="0" fillId="0" borderId="1" xfId="5434" applyNumberFormat="1" applyFont="1" applyFill="1" applyBorder="1" applyAlignment="1">
      <alignment horizontal="right" vertical="center"/>
    </xf>
    <xf numFmtId="0" fontId="0" fillId="0" borderId="0" xfId="5434" applyFont="1" applyFill="1" applyBorder="1" applyAlignment="1">
      <alignment vertical="center"/>
    </xf>
    <xf numFmtId="0" fontId="0" fillId="0" borderId="0" xfId="5434" applyFont="1" applyFill="1" applyBorder="1" applyAlignment="1">
      <alignment vertical="center" wrapText="1"/>
    </xf>
    <xf numFmtId="0" fontId="4" fillId="0" borderId="0" xfId="5250" applyFont="1" applyFill="1">
      <alignment vertical="center"/>
    </xf>
    <xf numFmtId="0" fontId="8" fillId="0" borderId="0" xfId="5263" applyFont="1" applyFill="1" applyAlignment="1">
      <alignment horizontal="center" vertical="center"/>
    </xf>
    <xf numFmtId="0" fontId="0" fillId="0" borderId="0" xfId="4242" applyFill="1" applyAlignment="1">
      <alignment vertical="center"/>
    </xf>
    <xf numFmtId="0" fontId="1" fillId="0" borderId="0" xfId="4242" applyFont="1" applyFill="1" applyAlignment="1">
      <alignment horizontal="right" vertical="center"/>
    </xf>
    <xf numFmtId="0" fontId="3" fillId="0" borderId="14" xfId="5250" applyFont="1" applyFill="1" applyBorder="1" applyAlignment="1">
      <alignment horizontal="center" vertical="center"/>
    </xf>
    <xf numFmtId="0" fontId="3" fillId="0" borderId="1" xfId="5230" applyFont="1" applyFill="1" applyBorder="1" applyAlignment="1">
      <alignment horizontal="center" vertical="center" wrapText="1"/>
    </xf>
    <xf numFmtId="49" fontId="3" fillId="0" borderId="1" xfId="5230" applyNumberFormat="1" applyFont="1" applyFill="1" applyBorder="1" applyAlignment="1" applyProtection="1">
      <alignment horizontal="left" vertical="center" wrapText="1"/>
    </xf>
    <xf numFmtId="200" fontId="3" fillId="0" borderId="1" xfId="5250" applyNumberFormat="1" applyFont="1" applyFill="1" applyBorder="1" applyAlignment="1">
      <alignment horizontal="right" vertical="center" wrapText="1"/>
    </xf>
    <xf numFmtId="0" fontId="0" fillId="0" borderId="1" xfId="5230" applyFont="1" applyFill="1" applyBorder="1" applyAlignment="1">
      <alignment vertical="center" wrapText="1"/>
    </xf>
    <xf numFmtId="200" fontId="0" fillId="0" borderId="1" xfId="5250" applyNumberFormat="1" applyFont="1" applyFill="1" applyBorder="1" applyAlignment="1">
      <alignment horizontal="right" vertical="center" wrapText="1"/>
    </xf>
    <xf numFmtId="200" fontId="3" fillId="0" borderId="1" xfId="5250" applyNumberFormat="1" applyFont="1" applyFill="1" applyBorder="1" applyAlignment="1" applyProtection="1">
      <alignment horizontal="right" vertical="center" wrapText="1"/>
    </xf>
    <xf numFmtId="49" fontId="0" fillId="0" borderId="1" xfId="5230" applyNumberFormat="1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>
      <alignment vertical="center"/>
    </xf>
    <xf numFmtId="200" fontId="0" fillId="0" borderId="1" xfId="5250" applyNumberFormat="1" applyFont="1" applyFill="1" applyBorder="1" applyAlignment="1" applyProtection="1">
      <alignment horizontal="right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525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193" fontId="0" fillId="0" borderId="1" xfId="0" applyNumberFormat="1" applyBorder="1" applyAlignment="1">
      <alignment vertical="center"/>
    </xf>
    <xf numFmtId="193" fontId="3" fillId="0" borderId="1" xfId="0" applyNumberFormat="1" applyFont="1" applyBorder="1" applyAlignment="1">
      <alignment vertical="center"/>
    </xf>
    <xf numFmtId="0" fontId="11" fillId="0" borderId="0" xfId="5250" applyFont="1" applyFill="1">
      <alignment vertical="center"/>
    </xf>
    <xf numFmtId="0" fontId="3" fillId="0" borderId="0" xfId="5250" applyFont="1" applyFill="1">
      <alignment vertical="center"/>
    </xf>
    <xf numFmtId="0" fontId="0" fillId="0" borderId="0" xfId="5250" applyFont="1" applyFill="1">
      <alignment vertical="center"/>
    </xf>
    <xf numFmtId="0" fontId="0" fillId="0" borderId="0" xfId="5250" applyFont="1" applyFill="1" applyAlignment="1">
      <alignment horizontal="center" vertical="center"/>
    </xf>
    <xf numFmtId="0" fontId="2" fillId="0" borderId="0" xfId="5250" applyFont="1" applyFill="1" applyAlignment="1">
      <alignment horizontal="center" vertical="center"/>
    </xf>
    <xf numFmtId="0" fontId="12" fillId="0" borderId="0" xfId="5250" applyFont="1" applyFill="1" applyAlignment="1">
      <alignment horizontal="center" vertical="center"/>
    </xf>
    <xf numFmtId="0" fontId="1" fillId="0" borderId="0" xfId="5250" applyFont="1" applyFill="1" applyBorder="1" applyAlignment="1">
      <alignment vertical="center"/>
    </xf>
    <xf numFmtId="0" fontId="1" fillId="0" borderId="13" xfId="5250" applyFont="1" applyFill="1" applyBorder="1" applyAlignment="1">
      <alignment horizontal="right" vertical="center"/>
    </xf>
    <xf numFmtId="0" fontId="3" fillId="0" borderId="1" xfId="5250" applyFont="1" applyFill="1" applyBorder="1" applyAlignment="1">
      <alignment horizontal="center" vertical="center" wrapText="1"/>
    </xf>
    <xf numFmtId="49" fontId="0" fillId="0" borderId="1" xfId="5250" applyNumberFormat="1" applyFont="1" applyFill="1" applyBorder="1" applyAlignment="1" applyProtection="1">
      <alignment horizontal="left" vertical="center" wrapText="1"/>
    </xf>
    <xf numFmtId="200" fontId="0" fillId="0" borderId="1" xfId="5250" applyNumberFormat="1" applyFont="1" applyFill="1" applyBorder="1" applyAlignment="1">
      <alignment horizontal="right" vertical="center"/>
    </xf>
    <xf numFmtId="0" fontId="0" fillId="0" borderId="1" xfId="5250" applyFont="1" applyFill="1" applyBorder="1" applyAlignment="1">
      <alignment horizontal="center" vertical="center"/>
    </xf>
    <xf numFmtId="200" fontId="0" fillId="0" borderId="0" xfId="5250" applyNumberFormat="1" applyFont="1" applyFill="1">
      <alignment vertical="center"/>
    </xf>
    <xf numFmtId="200" fontId="0" fillId="0" borderId="0" xfId="5250" applyNumberFormat="1" applyFont="1" applyFill="1" applyAlignment="1">
      <alignment horizontal="center" vertical="center"/>
    </xf>
    <xf numFmtId="193" fontId="0" fillId="0" borderId="0" xfId="5250" applyNumberFormat="1" applyFont="1" applyFill="1" applyAlignment="1">
      <alignment horizontal="center" vertical="center"/>
    </xf>
    <xf numFmtId="199" fontId="0" fillId="0" borderId="0" xfId="5250" applyNumberFormat="1" applyFont="1" applyFill="1">
      <alignment vertical="center"/>
    </xf>
    <xf numFmtId="199" fontId="0" fillId="0" borderId="0" xfId="5250" applyNumberFormat="1" applyFont="1" applyFill="1" applyAlignment="1">
      <alignment horizontal="right" vertical="center"/>
    </xf>
    <xf numFmtId="199" fontId="3" fillId="0" borderId="1" xfId="5250" applyNumberFormat="1" applyFont="1" applyFill="1" applyBorder="1">
      <alignment vertical="center"/>
    </xf>
    <xf numFmtId="199" fontId="0" fillId="0" borderId="1" xfId="5250" applyNumberFormat="1" applyFont="1" applyFill="1" applyBorder="1">
      <alignment vertical="center"/>
    </xf>
    <xf numFmtId="0" fontId="0" fillId="0" borderId="0" xfId="5425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" fontId="1" fillId="0" borderId="0" xfId="0" applyNumberFormat="1" applyFont="1" applyFill="1" applyAlignment="1">
      <alignment horizontal="right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99" fontId="3" fillId="0" borderId="1" xfId="0" applyNumberFormat="1" applyFont="1" applyFill="1" applyBorder="1" applyAlignment="1">
      <alignment horizontal="center" vertical="center" wrapText="1"/>
    </xf>
    <xf numFmtId="0" fontId="0" fillId="0" borderId="1" xfId="5425" applyFont="1" applyFill="1" applyBorder="1" applyAlignment="1">
      <alignment vertical="center"/>
    </xf>
    <xf numFmtId="193" fontId="0" fillId="0" borderId="1" xfId="0" applyNumberFormat="1" applyFont="1" applyFill="1" applyBorder="1" applyAlignment="1">
      <alignment vertical="center"/>
    </xf>
    <xf numFmtId="199" fontId="0" fillId="0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 applyProtection="1">
      <alignment vertical="center" wrapText="1"/>
    </xf>
    <xf numFmtId="193" fontId="0" fillId="0" borderId="15" xfId="0" applyNumberFormat="1" applyFont="1" applyFill="1" applyBorder="1" applyAlignment="1">
      <alignment horizontal="right" vertical="center"/>
    </xf>
    <xf numFmtId="193" fontId="3" fillId="0" borderId="1" xfId="5425" applyNumberFormat="1" applyFont="1" applyFill="1" applyBorder="1" applyAlignment="1">
      <alignment horizontal="right" vertical="center"/>
    </xf>
    <xf numFmtId="0" fontId="3" fillId="0" borderId="0" xfId="5224" applyFont="1" applyFill="1">
      <alignment vertical="center"/>
    </xf>
    <xf numFmtId="0" fontId="0" fillId="0" borderId="0" xfId="2706" applyFont="1" applyFill="1" applyAlignment="1">
      <alignment vertical="center"/>
    </xf>
    <xf numFmtId="0" fontId="0" fillId="0" borderId="0" xfId="5224" applyFont="1" applyFill="1" applyAlignment="1">
      <alignment horizontal="center" vertical="center"/>
    </xf>
    <xf numFmtId="0" fontId="3" fillId="0" borderId="0" xfId="5224" applyFont="1" applyFill="1" applyAlignment="1">
      <alignment horizontal="center" vertical="center"/>
    </xf>
    <xf numFmtId="0" fontId="0" fillId="0" borderId="0" xfId="5224" applyFont="1" applyFill="1">
      <alignment vertical="center"/>
    </xf>
    <xf numFmtId="0" fontId="2" fillId="0" borderId="0" xfId="5224" applyFont="1" applyFill="1" applyAlignment="1">
      <alignment horizontal="center" vertical="center"/>
    </xf>
    <xf numFmtId="0" fontId="12" fillId="0" borderId="0" xfId="5224" applyFont="1" applyFill="1" applyAlignment="1">
      <alignment horizontal="center" vertical="center"/>
    </xf>
    <xf numFmtId="0" fontId="1" fillId="0" borderId="13" xfId="5224" applyFont="1" applyFill="1" applyBorder="1" applyAlignment="1">
      <alignment horizontal="right" vertical="center"/>
    </xf>
    <xf numFmtId="0" fontId="3" fillId="0" borderId="1" xfId="5224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93" fontId="1" fillId="0" borderId="1" xfId="2706" applyNumberFormat="1" applyFont="1" applyFill="1" applyBorder="1" applyAlignment="1">
      <alignment vertical="center"/>
    </xf>
    <xf numFmtId="3" fontId="13" fillId="0" borderId="1" xfId="5435" applyNumberFormat="1" applyFont="1" applyFill="1" applyBorder="1" applyAlignment="1" applyProtection="1">
      <alignment vertical="center" wrapText="1"/>
    </xf>
    <xf numFmtId="3" fontId="13" fillId="0" borderId="1" xfId="5435" applyNumberFormat="1" applyFont="1" applyFill="1" applyBorder="1" applyAlignment="1" applyProtection="1">
      <alignment horizontal="right" vertical="center" wrapText="1"/>
    </xf>
    <xf numFmtId="3" fontId="1" fillId="0" borderId="1" xfId="5435" applyNumberFormat="1" applyFont="1" applyFill="1" applyBorder="1" applyAlignment="1" applyProtection="1">
      <alignment vertical="center" wrapText="1"/>
    </xf>
    <xf numFmtId="193" fontId="1" fillId="0" borderId="1" xfId="0" applyNumberFormat="1" applyFont="1" applyFill="1" applyBorder="1" applyAlignment="1">
      <alignment horizontal="right" vertical="center" wrapText="1"/>
    </xf>
    <xf numFmtId="3" fontId="1" fillId="0" borderId="1" xfId="2706" applyNumberFormat="1" applyFont="1" applyFill="1" applyBorder="1" applyAlignment="1" applyProtection="1">
      <alignment vertical="center"/>
    </xf>
    <xf numFmtId="0" fontId="1" fillId="0" borderId="1" xfId="2706" applyFont="1" applyFill="1" applyBorder="1" applyAlignment="1">
      <alignment vertical="center"/>
    </xf>
    <xf numFmtId="0" fontId="1" fillId="0" borderId="1" xfId="5435" applyFont="1" applyFill="1" applyBorder="1" applyAlignment="1">
      <alignment horizontal="left" vertical="center" wrapText="1"/>
    </xf>
    <xf numFmtId="3" fontId="1" fillId="0" borderId="1" xfId="2706" applyNumberFormat="1" applyFont="1" applyFill="1" applyBorder="1" applyAlignment="1" applyProtection="1">
      <alignment horizontal="left" vertical="center"/>
    </xf>
    <xf numFmtId="0" fontId="1" fillId="0" borderId="1" xfId="2706" applyFont="1" applyFill="1" applyBorder="1" applyAlignment="1">
      <alignment horizontal="left" vertical="center"/>
    </xf>
    <xf numFmtId="0" fontId="3" fillId="0" borderId="1" xfId="5224" applyFont="1" applyFill="1" applyBorder="1">
      <alignment vertical="center"/>
    </xf>
    <xf numFmtId="193" fontId="1" fillId="0" borderId="1" xfId="5224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5224" applyFont="1" applyFill="1" applyBorder="1">
      <alignment vertical="center"/>
    </xf>
    <xf numFmtId="3" fontId="13" fillId="0" borderId="1" xfId="5435" applyNumberFormat="1" applyFont="1" applyFill="1" applyBorder="1" applyAlignment="1" applyProtection="1">
      <alignment horizontal="center" vertical="center" wrapText="1"/>
    </xf>
    <xf numFmtId="193" fontId="13" fillId="0" borderId="1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vertical="center"/>
    </xf>
    <xf numFmtId="193" fontId="14" fillId="0" borderId="1" xfId="0" applyNumberFormat="1" applyFont="1" applyFill="1" applyBorder="1" applyAlignment="1">
      <alignment vertical="center"/>
    </xf>
    <xf numFmtId="1" fontId="1" fillId="0" borderId="1" xfId="0" applyNumberFormat="1" applyFont="1" applyFill="1" applyBorder="1" applyAlignment="1" applyProtection="1">
      <alignment vertical="center"/>
      <protection locked="0"/>
    </xf>
    <xf numFmtId="193" fontId="1" fillId="0" borderId="1" xfId="0" applyNumberFormat="1" applyFont="1" applyFill="1" applyBorder="1" applyAlignment="1">
      <alignment vertical="center"/>
    </xf>
    <xf numFmtId="3" fontId="3" fillId="0" borderId="0" xfId="5224" applyNumberFormat="1" applyFont="1" applyFill="1">
      <alignment vertical="center"/>
    </xf>
    <xf numFmtId="197" fontId="3" fillId="0" borderId="0" xfId="5224" applyNumberFormat="1" applyFont="1" applyFill="1">
      <alignment vertical="center"/>
    </xf>
    <xf numFmtId="3" fontId="0" fillId="0" borderId="0" xfId="5224" applyNumberFormat="1" applyFont="1" applyFill="1">
      <alignment vertical="center"/>
    </xf>
    <xf numFmtId="0" fontId="3" fillId="0" borderId="1" xfId="5246" applyFont="1" applyFill="1" applyBorder="1" applyAlignment="1">
      <alignment horizontal="center" vertical="center"/>
    </xf>
    <xf numFmtId="193" fontId="0" fillId="0" borderId="1" xfId="5246" applyNumberFormat="1" applyBorder="1" applyAlignment="1">
      <alignment vertical="center"/>
    </xf>
    <xf numFmtId="190" fontId="0" fillId="0" borderId="0" xfId="5434" applyNumberFormat="1" applyFill="1">
      <alignment vertical="center"/>
    </xf>
    <xf numFmtId="190" fontId="1" fillId="0" borderId="0" xfId="5434" applyNumberFormat="1" applyFont="1" applyFill="1" applyAlignment="1">
      <alignment horizontal="right" vertical="center"/>
    </xf>
    <xf numFmtId="190" fontId="3" fillId="0" borderId="16" xfId="5434" applyNumberFormat="1" applyFont="1" applyFill="1" applyBorder="1" applyAlignment="1">
      <alignment horizontal="center" vertical="center" wrapText="1"/>
    </xf>
    <xf numFmtId="200" fontId="15" fillId="0" borderId="1" xfId="0" applyNumberFormat="1" applyFont="1" applyFill="1" applyBorder="1" applyAlignment="1">
      <alignment horizontal="center" vertical="center"/>
    </xf>
    <xf numFmtId="200" fontId="1" fillId="0" borderId="1" xfId="5434" applyNumberFormat="1" applyFont="1" applyFill="1" applyBorder="1" applyAlignment="1">
      <alignment horizontal="right" vertical="center" wrapText="1"/>
    </xf>
    <xf numFmtId="196" fontId="0" fillId="0" borderId="0" xfId="5434" applyNumberFormat="1" applyFont="1" applyFill="1">
      <alignment vertical="center"/>
    </xf>
    <xf numFmtId="200" fontId="0" fillId="0" borderId="0" xfId="0" applyNumberFormat="1" applyAlignment="1"/>
    <xf numFmtId="190" fontId="0" fillId="0" borderId="0" xfId="5434" applyNumberFormat="1" applyFont="1" applyFill="1" applyBorder="1" applyAlignment="1">
      <alignment vertical="center"/>
    </xf>
    <xf numFmtId="0" fontId="0" fillId="0" borderId="13" xfId="0" applyBorder="1" applyAlignment="1">
      <alignment horizontal="right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8" fillId="0" borderId="0" xfId="5257" applyFont="1" applyFill="1" applyBorder="1" applyAlignment="1">
      <alignment horizontal="center" vertical="center"/>
    </xf>
    <xf numFmtId="0" fontId="0" fillId="0" borderId="0" xfId="5228" applyAlignment="1"/>
    <xf numFmtId="0" fontId="1" fillId="0" borderId="0" xfId="5434" applyFont="1" applyFill="1" applyBorder="1" applyAlignment="1">
      <alignment horizontal="center" vertical="center"/>
    </xf>
    <xf numFmtId="0" fontId="0" fillId="0" borderId="0" xfId="5434" applyFill="1" applyBorder="1" applyAlignment="1">
      <alignment vertical="center"/>
    </xf>
    <xf numFmtId="0" fontId="3" fillId="0" borderId="1" xfId="5257" applyFont="1" applyFill="1" applyBorder="1" applyAlignment="1">
      <alignment horizontal="center" vertical="center" wrapText="1"/>
    </xf>
    <xf numFmtId="0" fontId="3" fillId="0" borderId="14" xfId="5257" applyFont="1" applyFill="1" applyBorder="1" applyAlignment="1">
      <alignment horizontal="center" vertical="center" wrapText="1"/>
    </xf>
    <xf numFmtId="0" fontId="0" fillId="0" borderId="1" xfId="5434" applyFont="1" applyFill="1" applyBorder="1" applyAlignment="1">
      <alignment vertical="center"/>
    </xf>
    <xf numFmtId="200" fontId="0" fillId="0" borderId="1" xfId="5434" applyNumberFormat="1" applyFont="1" applyFill="1" applyBorder="1" applyAlignment="1">
      <alignment vertical="center"/>
    </xf>
    <xf numFmtId="193" fontId="0" fillId="0" borderId="1" xfId="5434" applyNumberFormat="1" applyFont="1" applyFill="1" applyBorder="1" applyAlignment="1">
      <alignment vertical="center"/>
    </xf>
    <xf numFmtId="0" fontId="0" fillId="0" borderId="0" xfId="0" applyAlignment="1" applyProtection="1">
      <protection locked="0"/>
    </xf>
    <xf numFmtId="0" fontId="16" fillId="0" borderId="0" xfId="0" applyFont="1" applyAlignment="1"/>
    <xf numFmtId="0" fontId="17" fillId="0" borderId="0" xfId="5224" applyFont="1" applyFill="1" applyAlignment="1">
      <alignment horizontal="center" vertical="center"/>
    </xf>
    <xf numFmtId="0" fontId="16" fillId="0" borderId="0" xfId="5224" applyFont="1" applyFill="1" applyAlignment="1">
      <alignment vertical="center"/>
    </xf>
    <xf numFmtId="0" fontId="0" fillId="0" borderId="0" xfId="5224">
      <alignment vertical="center"/>
    </xf>
    <xf numFmtId="0" fontId="0" fillId="0" borderId="0" xfId="5224" applyFont="1" applyFill="1" applyBorder="1" applyAlignment="1">
      <alignment horizontal="center" vertical="center"/>
    </xf>
    <xf numFmtId="0" fontId="3" fillId="0" borderId="17" xfId="5224" applyFont="1" applyFill="1" applyBorder="1" applyAlignment="1">
      <alignment horizontal="center" vertical="center"/>
    </xf>
    <xf numFmtId="0" fontId="3" fillId="0" borderId="16" xfId="5224" applyFont="1" applyFill="1" applyBorder="1" applyAlignment="1">
      <alignment horizontal="center" vertical="center"/>
    </xf>
    <xf numFmtId="1" fontId="13" fillId="0" borderId="1" xfId="5224" applyNumberFormat="1" applyFont="1" applyFill="1" applyBorder="1" applyAlignment="1" applyProtection="1">
      <alignment horizontal="left" vertical="center"/>
      <protection locked="0"/>
    </xf>
    <xf numFmtId="187" fontId="13" fillId="2" borderId="1" xfId="5224" applyNumberFormat="1" applyFont="1" applyFill="1" applyBorder="1" applyAlignment="1" applyProtection="1">
      <alignment horizontal="right" vertical="center"/>
      <protection locked="0"/>
    </xf>
    <xf numFmtId="187" fontId="13" fillId="0" borderId="1" xfId="5224" applyNumberFormat="1" applyFont="1" applyFill="1" applyBorder="1" applyAlignment="1" applyProtection="1">
      <alignment horizontal="left" vertical="center"/>
      <protection locked="0"/>
    </xf>
    <xf numFmtId="187" fontId="1" fillId="0" borderId="1" xfId="5224" applyNumberFormat="1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1" fontId="1" fillId="0" borderId="1" xfId="5224" applyNumberFormat="1" applyFont="1" applyFill="1" applyBorder="1" applyAlignment="1" applyProtection="1">
      <alignment vertical="center"/>
      <protection locked="0"/>
    </xf>
    <xf numFmtId="187" fontId="1" fillId="0" borderId="1" xfId="5224" applyNumberFormat="1" applyFont="1" applyFill="1" applyBorder="1" applyAlignment="1">
      <alignment vertical="center"/>
    </xf>
    <xf numFmtId="0" fontId="0" fillId="0" borderId="1" xfId="5224" applyFont="1" applyFill="1" applyBorder="1" applyAlignment="1"/>
    <xf numFmtId="1" fontId="13" fillId="0" borderId="1" xfId="5224" applyNumberFormat="1" applyFont="1" applyFill="1" applyBorder="1" applyAlignment="1" applyProtection="1">
      <alignment vertical="center"/>
      <protection locked="0"/>
    </xf>
    <xf numFmtId="187" fontId="13" fillId="2" borderId="1" xfId="5224" applyNumberFormat="1" applyFont="1" applyFill="1" applyBorder="1" applyAlignment="1" applyProtection="1">
      <alignment vertical="center"/>
      <protection locked="0"/>
    </xf>
    <xf numFmtId="0" fontId="1" fillId="0" borderId="1" xfId="5224" applyNumberFormat="1" applyFont="1" applyFill="1" applyBorder="1" applyAlignment="1" applyProtection="1">
      <alignment vertical="center"/>
      <protection locked="0"/>
    </xf>
    <xf numFmtId="3" fontId="1" fillId="0" borderId="1" xfId="5224" applyNumberFormat="1" applyFont="1" applyFill="1" applyBorder="1" applyAlignment="1" applyProtection="1">
      <alignment vertical="center"/>
      <protection locked="0"/>
    </xf>
    <xf numFmtId="187" fontId="1" fillId="0" borderId="1" xfId="5224" applyNumberFormat="1" applyFont="1" applyFill="1" applyBorder="1" applyAlignment="1" applyProtection="1">
      <alignment vertical="center"/>
    </xf>
    <xf numFmtId="187" fontId="1" fillId="0" borderId="1" xfId="5224" applyNumberFormat="1" applyFont="1" applyBorder="1" applyAlignment="1">
      <alignment vertical="center"/>
    </xf>
    <xf numFmtId="187" fontId="1" fillId="0" borderId="1" xfId="5224" applyNumberFormat="1" applyFont="1" applyFill="1" applyBorder="1" applyAlignment="1" applyProtection="1">
      <alignment vertical="center"/>
      <protection locked="0"/>
    </xf>
    <xf numFmtId="0" fontId="1" fillId="0" borderId="1" xfId="5224" applyFont="1" applyFill="1" applyBorder="1" applyAlignment="1" applyProtection="1">
      <alignment vertical="center" wrapText="1"/>
      <protection locked="0"/>
    </xf>
    <xf numFmtId="3" fontId="13" fillId="0" borderId="1" xfId="5224" applyNumberFormat="1" applyFont="1" applyFill="1" applyBorder="1" applyAlignment="1" applyProtection="1">
      <alignment vertical="center"/>
    </xf>
    <xf numFmtId="187" fontId="13" fillId="2" borderId="1" xfId="5224" applyNumberFormat="1" applyFont="1" applyFill="1" applyBorder="1" applyAlignment="1" applyProtection="1">
      <alignment horizontal="right" vertical="center"/>
    </xf>
    <xf numFmtId="0" fontId="1" fillId="0" borderId="1" xfId="5224" applyFont="1" applyFill="1" applyBorder="1" applyAlignment="1" applyProtection="1">
      <alignment vertical="center"/>
      <protection locked="0"/>
    </xf>
    <xf numFmtId="0" fontId="8" fillId="0" borderId="0" xfId="5423" applyFont="1" applyAlignment="1">
      <alignment horizontal="center" vertical="center"/>
    </xf>
    <xf numFmtId="0" fontId="0" fillId="0" borderId="0" xfId="5423" applyFill="1" applyAlignment="1">
      <alignment vertical="center"/>
    </xf>
    <xf numFmtId="0" fontId="0" fillId="0" borderId="0" xfId="5423" applyFont="1" applyAlignment="1">
      <alignment horizontal="right" vertical="center"/>
    </xf>
    <xf numFmtId="0" fontId="18" fillId="0" borderId="1" xfId="5423" applyFont="1" applyFill="1" applyBorder="1" applyAlignment="1">
      <alignment horizontal="center" vertical="center" wrapText="1"/>
    </xf>
    <xf numFmtId="0" fontId="18" fillId="0" borderId="14" xfId="5423" applyFont="1" applyBorder="1" applyAlignment="1">
      <alignment horizontal="center" vertical="center" wrapText="1"/>
    </xf>
    <xf numFmtId="0" fontId="0" fillId="0" borderId="17" xfId="5423" applyFont="1" applyFill="1" applyBorder="1" applyAlignment="1">
      <alignment horizontal="center" vertical="center" wrapText="1"/>
    </xf>
    <xf numFmtId="4" fontId="0" fillId="0" borderId="1" xfId="5423" applyNumberFormat="1" applyFont="1" applyFill="1" applyBorder="1" applyAlignment="1" applyProtection="1">
      <alignment horizontal="right" vertical="center" wrapText="1"/>
    </xf>
    <xf numFmtId="0" fontId="0" fillId="0" borderId="17" xfId="5423" applyFont="1" applyFill="1" applyBorder="1" applyAlignment="1">
      <alignment vertical="center" wrapText="1"/>
    </xf>
    <xf numFmtId="183" fontId="0" fillId="0" borderId="1" xfId="5423" applyNumberFormat="1" applyFont="1" applyFill="1" applyBorder="1" applyAlignment="1" applyProtection="1">
      <alignment horizontal="right" vertical="center" wrapText="1"/>
    </xf>
    <xf numFmtId="10" fontId="0" fillId="0" borderId="0" xfId="43" applyNumberFormat="1" applyFont="1" applyAlignment="1"/>
    <xf numFmtId="183" fontId="0" fillId="0" borderId="0" xfId="0" applyNumberFormat="1" applyAlignment="1"/>
    <xf numFmtId="0" fontId="0" fillId="0" borderId="1" xfId="5423" applyFont="1" applyFill="1" applyBorder="1" applyAlignment="1">
      <alignment vertical="center" wrapText="1"/>
    </xf>
    <xf numFmtId="0" fontId="0" fillId="0" borderId="18" xfId="5423" applyFont="1" applyBorder="1" applyAlignment="1">
      <alignment vertical="center" wrapText="1"/>
    </xf>
    <xf numFmtId="0" fontId="4" fillId="0" borderId="0" xfId="5224" applyFont="1" applyFill="1">
      <alignment vertical="center"/>
    </xf>
    <xf numFmtId="0" fontId="8" fillId="0" borderId="0" xfId="5224" applyFont="1" applyFill="1" applyAlignment="1">
      <alignment horizontal="center" vertical="center" wrapText="1"/>
    </xf>
    <xf numFmtId="0" fontId="0" fillId="0" borderId="13" xfId="5224" applyFont="1" applyFill="1" applyBorder="1" applyAlignment="1">
      <alignment horizontal="right" vertical="center"/>
    </xf>
    <xf numFmtId="0" fontId="3" fillId="0" borderId="14" xfId="5224" applyFont="1" applyFill="1" applyBorder="1" applyAlignment="1">
      <alignment horizontal="center" vertical="center" wrapText="1"/>
    </xf>
    <xf numFmtId="200" fontId="3" fillId="0" borderId="1" xfId="5432" applyNumberFormat="1" applyFont="1" applyFill="1" applyBorder="1" applyAlignment="1" applyProtection="1">
      <alignment horizontal="right" vertical="center" wrapText="1"/>
    </xf>
    <xf numFmtId="0" fontId="0" fillId="0" borderId="1" xfId="5224" applyFont="1" applyFill="1" applyBorder="1" applyAlignment="1">
      <alignment horizontal="left" vertical="center" indent="1"/>
    </xf>
    <xf numFmtId="200" fontId="0" fillId="0" borderId="1" xfId="5432" applyNumberFormat="1" applyFont="1" applyFill="1" applyBorder="1" applyAlignment="1" applyProtection="1">
      <alignment horizontal="right" vertical="center" wrapText="1"/>
    </xf>
    <xf numFmtId="193" fontId="0" fillId="0" borderId="1" xfId="5224" applyNumberFormat="1" applyFont="1" applyFill="1" applyBorder="1">
      <alignment vertical="center"/>
    </xf>
    <xf numFmtId="0" fontId="3" fillId="0" borderId="1" xfId="5427" applyFont="1" applyFill="1" applyBorder="1" applyAlignment="1">
      <alignment horizontal="center" vertical="center"/>
    </xf>
    <xf numFmtId="193" fontId="3" fillId="0" borderId="1" xfId="5427" applyNumberFormat="1" applyFont="1" applyFill="1" applyBorder="1" applyAlignment="1">
      <alignment horizontal="right" vertical="center" wrapText="1"/>
    </xf>
    <xf numFmtId="193" fontId="0" fillId="0" borderId="18" xfId="5224" applyNumberFormat="1" applyFont="1" applyFill="1" applyBorder="1" applyAlignment="1">
      <alignment horizontal="left" vertical="center" wrapText="1"/>
    </xf>
    <xf numFmtId="193" fontId="0" fillId="0" borderId="0" xfId="5224" applyNumberFormat="1" applyFont="1" applyFill="1">
      <alignment vertical="center"/>
    </xf>
    <xf numFmtId="196" fontId="19" fillId="2" borderId="0" xfId="3660" applyNumberFormat="1" applyFont="1" applyFill="1" applyAlignment="1">
      <alignment vertical="center"/>
    </xf>
    <xf numFmtId="196" fontId="20" fillId="2" borderId="0" xfId="3660" applyNumberFormat="1" applyFill="1" applyAlignment="1">
      <alignment vertical="center"/>
    </xf>
    <xf numFmtId="200" fontId="20" fillId="2" borderId="0" xfId="3660" applyNumberFormat="1" applyFill="1" applyAlignment="1">
      <alignment horizontal="right" vertical="center"/>
    </xf>
    <xf numFmtId="196" fontId="4" fillId="2" borderId="0" xfId="3660" applyNumberFormat="1" applyFont="1" applyFill="1" applyAlignment="1">
      <alignment vertical="center"/>
    </xf>
    <xf numFmtId="196" fontId="2" fillId="2" borderId="0" xfId="3660" applyNumberFormat="1" applyFont="1" applyFill="1" applyAlignment="1" applyProtection="1">
      <alignment horizontal="center" vertical="center"/>
    </xf>
    <xf numFmtId="196" fontId="21" fillId="2" borderId="0" xfId="3660" applyNumberFormat="1" applyFont="1" applyFill="1" applyAlignment="1" applyProtection="1">
      <alignment vertical="center" wrapText="1"/>
    </xf>
    <xf numFmtId="200" fontId="21" fillId="2" borderId="0" xfId="3660" applyNumberFormat="1" applyFont="1" applyFill="1" applyAlignment="1">
      <alignment horizontal="right" vertical="center"/>
    </xf>
    <xf numFmtId="200" fontId="1" fillId="2" borderId="13" xfId="5257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200" fontId="3" fillId="2" borderId="1" xfId="0" applyNumberFormat="1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distributed" vertical="center"/>
    </xf>
    <xf numFmtId="196" fontId="19" fillId="2" borderId="1" xfId="3660" applyNumberFormat="1" applyFont="1" applyFill="1" applyBorder="1" applyAlignment="1">
      <alignment vertical="center"/>
    </xf>
    <xf numFmtId="193" fontId="1" fillId="2" borderId="1" xfId="0" applyNumberFormat="1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187" fontId="1" fillId="2" borderId="17" xfId="0" applyNumberFormat="1" applyFont="1" applyFill="1" applyBorder="1" applyAlignment="1" applyProtection="1">
      <alignment horizontal="left" vertical="center"/>
      <protection locked="0"/>
    </xf>
    <xf numFmtId="199" fontId="1" fillId="2" borderId="17" xfId="0" applyNumberFormat="1" applyFont="1" applyFill="1" applyBorder="1" applyAlignment="1" applyProtection="1">
      <alignment horizontal="left" vertical="center"/>
      <protection locked="0"/>
    </xf>
    <xf numFmtId="187" fontId="1" fillId="2" borderId="19" xfId="0" applyNumberFormat="1" applyFont="1" applyFill="1" applyBorder="1" applyAlignment="1" applyProtection="1">
      <alignment horizontal="left" vertical="center"/>
      <protection locked="0"/>
    </xf>
    <xf numFmtId="199" fontId="1" fillId="2" borderId="19" xfId="0" applyNumberFormat="1" applyFont="1" applyFill="1" applyBorder="1" applyAlignment="1" applyProtection="1">
      <alignment horizontal="left" vertical="center"/>
      <protection locked="0"/>
    </xf>
    <xf numFmtId="187" fontId="22" fillId="2" borderId="17" xfId="0" applyNumberFormat="1" applyFont="1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>
      <alignment vertical="center"/>
    </xf>
    <xf numFmtId="193" fontId="13" fillId="2" borderId="1" xfId="0" applyNumberFormat="1" applyFont="1" applyFill="1" applyBorder="1" applyAlignment="1">
      <alignment vertical="center"/>
    </xf>
    <xf numFmtId="193" fontId="1" fillId="2" borderId="1" xfId="0" applyNumberFormat="1" applyFont="1" applyFill="1" applyBorder="1" applyAlignment="1" applyProtection="1">
      <alignment vertical="center"/>
      <protection locked="0"/>
    </xf>
    <xf numFmtId="199" fontId="22" fillId="2" borderId="17" xfId="0" applyNumberFormat="1" applyFont="1" applyFill="1" applyBorder="1" applyAlignment="1" applyProtection="1">
      <alignment horizontal="left" vertical="center"/>
      <protection locked="0"/>
    </xf>
    <xf numFmtId="0" fontId="22" fillId="2" borderId="17" xfId="0" applyFont="1" applyFill="1" applyBorder="1" applyAlignment="1">
      <alignment vertical="center"/>
    </xf>
    <xf numFmtId="0" fontId="22" fillId="2" borderId="17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196" fontId="0" fillId="2" borderId="18" xfId="3660" applyNumberFormat="1" applyFont="1" applyFill="1" applyBorder="1" applyAlignment="1">
      <alignment horizontal="left" vertical="center" wrapText="1"/>
    </xf>
    <xf numFmtId="0" fontId="6" fillId="0" borderId="0" xfId="5433" applyFont="1" applyFill="1" applyAlignment="1">
      <alignment vertical="center"/>
    </xf>
    <xf numFmtId="0" fontId="6" fillId="0" borderId="0" xfId="5433" applyFont="1" applyFill="1" applyAlignment="1"/>
    <xf numFmtId="0" fontId="23" fillId="0" borderId="0" xfId="5433" applyFont="1" applyFill="1" applyAlignment="1">
      <alignment vertical="center"/>
    </xf>
    <xf numFmtId="0" fontId="6" fillId="0" borderId="0" xfId="5433" applyFont="1" applyFill="1" applyAlignment="1">
      <alignment horizontal="center" vertical="center"/>
    </xf>
    <xf numFmtId="0" fontId="5" fillId="0" borderId="1" xfId="5433" applyFont="1" applyFill="1" applyBorder="1" applyAlignment="1">
      <alignment horizontal="center" vertical="center"/>
    </xf>
    <xf numFmtId="0" fontId="5" fillId="0" borderId="1" xfId="5433" applyFont="1" applyFill="1" applyBorder="1" applyAlignment="1">
      <alignment horizontal="center" vertical="center" wrapText="1"/>
    </xf>
    <xf numFmtId="0" fontId="6" fillId="0" borderId="1" xfId="5433" applyNumberFormat="1" applyFont="1" applyFill="1" applyBorder="1" applyAlignment="1">
      <alignment horizontal="left" vertical="center"/>
    </xf>
    <xf numFmtId="200" fontId="6" fillId="0" borderId="1" xfId="5433" applyNumberFormat="1" applyFont="1" applyFill="1" applyBorder="1" applyAlignment="1">
      <alignment horizontal="right" vertical="center"/>
    </xf>
    <xf numFmtId="193" fontId="0" fillId="0" borderId="1" xfId="5431" applyNumberFormat="1" applyFont="1" applyFill="1" applyBorder="1" applyAlignment="1">
      <alignment vertical="center"/>
    </xf>
    <xf numFmtId="0" fontId="0" fillId="0" borderId="1" xfId="5431" applyFont="1" applyFill="1" applyBorder="1" applyAlignment="1">
      <alignment vertical="center"/>
    </xf>
    <xf numFmtId="200" fontId="5" fillId="0" borderId="1" xfId="5433" applyNumberFormat="1" applyFont="1" applyFill="1" applyBorder="1" applyAlignment="1">
      <alignment horizontal="right" vertical="center"/>
    </xf>
    <xf numFmtId="0" fontId="6" fillId="0" borderId="18" xfId="5433" applyFont="1" applyFill="1" applyBorder="1" applyAlignment="1">
      <alignment horizontal="left" vertical="center"/>
    </xf>
    <xf numFmtId="200" fontId="6" fillId="0" borderId="0" xfId="5433" applyNumberFormat="1" applyFont="1" applyFill="1" applyAlignment="1"/>
    <xf numFmtId="186" fontId="6" fillId="0" borderId="0" xfId="5433" applyNumberFormat="1" applyFont="1" applyFill="1" applyAlignment="1">
      <alignment vertical="center"/>
    </xf>
    <xf numFmtId="0" fontId="3" fillId="0" borderId="0" xfId="5431" applyFont="1" applyFill="1">
      <alignment vertical="center"/>
    </xf>
    <xf numFmtId="0" fontId="0" fillId="0" borderId="0" xfId="5431" applyFill="1">
      <alignment vertical="center"/>
    </xf>
    <xf numFmtId="196" fontId="0" fillId="0" borderId="0" xfId="5431" applyNumberFormat="1" applyFill="1">
      <alignment vertical="center"/>
    </xf>
    <xf numFmtId="43" fontId="0" fillId="0" borderId="0" xfId="37" applyFont="1" applyFill="1">
      <alignment vertical="center"/>
    </xf>
    <xf numFmtId="0" fontId="4" fillId="0" borderId="0" xfId="5431" applyFont="1" applyFill="1">
      <alignment vertical="center"/>
    </xf>
    <xf numFmtId="0" fontId="8" fillId="0" borderId="0" xfId="5431" applyFont="1" applyFill="1" applyAlignment="1">
      <alignment horizontal="center" vertical="center"/>
    </xf>
    <xf numFmtId="0" fontId="12" fillId="0" borderId="0" xfId="5431" applyFont="1" applyFill="1" applyAlignment="1">
      <alignment horizontal="center" vertical="center"/>
    </xf>
    <xf numFmtId="196" fontId="12" fillId="0" borderId="0" xfId="5431" applyNumberFormat="1" applyFont="1" applyFill="1" applyAlignment="1">
      <alignment horizontal="center" vertical="center"/>
    </xf>
    <xf numFmtId="0" fontId="1" fillId="0" borderId="13" xfId="5431" applyFont="1" applyFill="1" applyBorder="1" applyAlignment="1">
      <alignment horizontal="right" vertical="center"/>
    </xf>
    <xf numFmtId="0" fontId="3" fillId="0" borderId="1" xfId="5431" applyFont="1" applyFill="1" applyBorder="1" applyAlignment="1">
      <alignment horizontal="center" vertical="center"/>
    </xf>
    <xf numFmtId="196" fontId="3" fillId="0" borderId="20" xfId="5431" applyNumberFormat="1" applyFont="1" applyFill="1" applyBorder="1" applyAlignment="1">
      <alignment horizontal="center" vertical="center"/>
    </xf>
    <xf numFmtId="0" fontId="3" fillId="0" borderId="1" xfId="5431" applyFont="1" applyFill="1" applyBorder="1" applyAlignment="1">
      <alignment horizontal="center" vertical="center" wrapText="1"/>
    </xf>
    <xf numFmtId="196" fontId="3" fillId="0" borderId="21" xfId="5431" applyNumberFormat="1" applyFont="1" applyFill="1" applyBorder="1" applyAlignment="1">
      <alignment horizontal="center" vertical="center"/>
    </xf>
    <xf numFmtId="196" fontId="3" fillId="0" borderId="19" xfId="5431" applyNumberFormat="1" applyFont="1" applyFill="1" applyBorder="1" applyAlignment="1">
      <alignment horizontal="center" vertical="center"/>
    </xf>
    <xf numFmtId="199" fontId="0" fillId="0" borderId="1" xfId="5431" applyNumberFormat="1" applyFont="1" applyFill="1" applyBorder="1" applyAlignment="1">
      <alignment vertical="center"/>
    </xf>
    <xf numFmtId="199" fontId="3" fillId="0" borderId="1" xfId="5431" applyNumberFormat="1" applyFont="1" applyFill="1" applyBorder="1" applyAlignment="1">
      <alignment vertical="center"/>
    </xf>
    <xf numFmtId="199" fontId="0" fillId="0" borderId="1" xfId="0" applyNumberFormat="1" applyFont="1" applyFill="1" applyBorder="1" applyAlignment="1">
      <alignment horizontal="right" vertical="center" wrapText="1"/>
    </xf>
    <xf numFmtId="193" fontId="3" fillId="0" borderId="1" xfId="5431" applyNumberFormat="1" applyFont="1" applyFill="1" applyBorder="1" applyAlignment="1">
      <alignment vertical="center"/>
    </xf>
    <xf numFmtId="199" fontId="3" fillId="0" borderId="1" xfId="0" applyNumberFormat="1" applyFont="1" applyFill="1" applyBorder="1" applyAlignment="1">
      <alignment horizontal="right" vertical="center" wrapText="1"/>
    </xf>
    <xf numFmtId="0" fontId="0" fillId="0" borderId="18" xfId="5431" applyFont="1" applyFill="1" applyBorder="1" applyAlignment="1">
      <alignment horizontal="left" vertical="center" wrapText="1"/>
    </xf>
    <xf numFmtId="0" fontId="0" fillId="0" borderId="0" xfId="5431" applyFont="1" applyFill="1">
      <alignment vertical="center"/>
    </xf>
    <xf numFmtId="43" fontId="3" fillId="0" borderId="0" xfId="37" applyFont="1" applyFill="1">
      <alignment vertical="center"/>
    </xf>
    <xf numFmtId="0" fontId="24" fillId="0" borderId="0" xfId="0" applyFont="1" applyAlignment="1"/>
    <xf numFmtId="0" fontId="0" fillId="0" borderId="0" xfId="0" applyFont="1" applyFill="1" applyAlignment="1">
      <alignment wrapText="1"/>
    </xf>
    <xf numFmtId="0" fontId="0" fillId="0" borderId="0" xfId="0" applyFont="1" applyFill="1" applyAlignment="1"/>
    <xf numFmtId="193" fontId="0" fillId="0" borderId="0" xfId="0" applyNumberFormat="1" applyFont="1" applyFill="1" applyAlignment="1"/>
    <xf numFmtId="0" fontId="4" fillId="0" borderId="0" xfId="0" applyFont="1" applyFill="1" applyAlignment="1"/>
    <xf numFmtId="0" fontId="25" fillId="0" borderId="0" xfId="0" applyFont="1" applyFill="1" applyAlignment="1">
      <alignment vertical="center"/>
    </xf>
    <xf numFmtId="193" fontId="25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19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200" fontId="3" fillId="0" borderId="1" xfId="5224" applyNumberFormat="1" applyFont="1" applyFill="1" applyBorder="1" applyAlignment="1">
      <alignment horizontal="right" vertical="center" wrapText="1"/>
    </xf>
    <xf numFmtId="3" fontId="0" fillId="0" borderId="0" xfId="0" applyNumberFormat="1" applyFont="1" applyFill="1" applyAlignment="1"/>
    <xf numFmtId="10" fontId="0" fillId="0" borderId="0" xfId="43" applyNumberFormat="1" applyFont="1" applyFill="1" applyAlignment="1"/>
    <xf numFmtId="0" fontId="0" fillId="0" borderId="1" xfId="0" applyFont="1" applyFill="1" applyBorder="1" applyAlignment="1">
      <alignment horizontal="left" vertical="center" wrapText="1" indent="1"/>
    </xf>
    <xf numFmtId="193" fontId="0" fillId="0" borderId="1" xfId="5224" applyNumberFormat="1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left" vertical="center" indent="1"/>
    </xf>
    <xf numFmtId="0" fontId="0" fillId="0" borderId="1" xfId="0" applyFont="1" applyFill="1" applyBorder="1" applyAlignment="1">
      <alignment horizontal="left" vertical="center" wrapText="1"/>
    </xf>
    <xf numFmtId="193" fontId="3" fillId="0" borderId="1" xfId="5224" applyNumberFormat="1" applyFont="1" applyFill="1" applyBorder="1" applyAlignment="1">
      <alignment horizontal="right" vertical="center" wrapText="1"/>
    </xf>
    <xf numFmtId="200" fontId="3" fillId="0" borderId="1" xfId="0" applyNumberFormat="1" applyFont="1" applyFill="1" applyBorder="1" applyAlignment="1">
      <alignment horizontal="right" vertical="center" wrapText="1"/>
    </xf>
    <xf numFmtId="0" fontId="0" fillId="0" borderId="18" xfId="0" applyFill="1" applyBorder="1" applyAlignment="1">
      <alignment horizontal="left" vertical="center" wrapText="1"/>
    </xf>
    <xf numFmtId="0" fontId="0" fillId="0" borderId="0" xfId="889" applyFont="1" applyFill="1" applyAlignment="1"/>
    <xf numFmtId="0" fontId="0" fillId="0" borderId="0" xfId="889" applyFill="1" applyAlignment="1"/>
    <xf numFmtId="0" fontId="4" fillId="0" borderId="0" xfId="889" applyFont="1" applyFill="1" applyAlignment="1"/>
    <xf numFmtId="0" fontId="2" fillId="0" borderId="0" xfId="889" applyNumberFormat="1" applyFont="1" applyFill="1" applyAlignment="1" applyProtection="1">
      <alignment horizontal="center" vertical="center"/>
    </xf>
    <xf numFmtId="0" fontId="0" fillId="0" borderId="0" xfId="889" applyNumberFormat="1" applyFont="1" applyFill="1" applyAlignment="1" applyProtection="1">
      <alignment horizontal="right" vertical="center"/>
    </xf>
    <xf numFmtId="0" fontId="3" fillId="0" borderId="1" xfId="889" applyNumberFormat="1" applyFont="1" applyFill="1" applyBorder="1" applyAlignment="1" applyProtection="1">
      <alignment horizontal="center" vertical="center"/>
    </xf>
    <xf numFmtId="3" fontId="0" fillId="0" borderId="1" xfId="889" applyNumberFormat="1" applyFont="1" applyFill="1" applyBorder="1" applyAlignment="1" applyProtection="1">
      <alignment horizontal="left" vertical="center"/>
    </xf>
    <xf numFmtId="3" fontId="0" fillId="0" borderId="1" xfId="889" applyNumberFormat="1" applyFont="1" applyFill="1" applyBorder="1" applyAlignment="1" applyProtection="1">
      <alignment horizontal="right" vertical="center"/>
    </xf>
    <xf numFmtId="3" fontId="0" fillId="0" borderId="1" xfId="889" applyNumberFormat="1" applyFont="1" applyFill="1" applyBorder="1" applyAlignment="1" applyProtection="1">
      <alignment horizontal="left" vertical="center" wrapText="1"/>
    </xf>
    <xf numFmtId="3" fontId="0" fillId="0" borderId="0" xfId="889" applyNumberFormat="1" applyFont="1" applyFill="1" applyAlignment="1"/>
    <xf numFmtId="3" fontId="3" fillId="0" borderId="1" xfId="889" applyNumberFormat="1" applyFont="1" applyFill="1" applyBorder="1" applyAlignment="1" applyProtection="1">
      <alignment horizontal="center" vertical="center"/>
    </xf>
    <xf numFmtId="3" fontId="3" fillId="0" borderId="1" xfId="889" applyNumberFormat="1" applyFont="1" applyFill="1" applyBorder="1" applyAlignment="1" applyProtection="1">
      <alignment horizontal="right" vertical="center"/>
    </xf>
    <xf numFmtId="3" fontId="0" fillId="0" borderId="0" xfId="889" applyNumberFormat="1" applyFill="1" applyAlignment="1"/>
  </cellXfs>
  <cellStyles count="6904">
    <cellStyle name="常规" xfId="0" builtinId="0"/>
    <cellStyle name="好_2007年结算已定项目对账单_基金汇总 2" xfId="1"/>
    <cellStyle name="货币[0]" xfId="2" builtinId="7"/>
    <cellStyle name="差_gdp" xfId="3"/>
    <cellStyle name="° 2 2" xfId="4"/>
    <cellStyle name="好_09黑龙江_财力性转移支付2010年预算参考数 2" xfId="5"/>
    <cellStyle name="20% - 强调文字颜色 3" xfId="6" builtinId="38"/>
    <cellStyle name="差_文体广播事业(按照总人口测算）—20080416_县市旗测算-新科目（含人口规模效应）_2014省级收入12.2（更新后） 2" xfId="7"/>
    <cellStyle name="差_核定人数下发表_2014省级收入及财力12.12（更新后）" xfId="8"/>
    <cellStyle name="输入" xfId="9" builtinId="20"/>
    <cellStyle name="差_30云南_1" xfId="10"/>
    <cellStyle name="??±ò[ 2 2" xfId="11"/>
    <cellStyle name="好_30云南_1_2014省级收入12.2（更新后） 2" xfId="12"/>
    <cellStyle name="20% - 强调文字颜色 3 2 3 3" xfId="13"/>
    <cellStyle name="货币" xfId="14" builtinId="4"/>
    <cellStyle name="差_教育(按照总人口测算）—20080416_民生政策最低支出需求 3" xfId="15"/>
    <cellStyle name="_2005-18 2 2" xfId="16"/>
    <cellStyle name="差_省级明细_Xl0000068_收入汇总 2" xfId="17"/>
    <cellStyle name="标题 2 2 3 2" xfId="18"/>
    <cellStyle name="Accent2 - 40%" xfId="19"/>
    <cellStyle name="40% - 强调文字颜色 2 2 3 2 2" xfId="20"/>
    <cellStyle name="千位分隔[0]" xfId="21" builtinId="6"/>
    <cellStyle name="计算 2" xfId="22"/>
    <cellStyle name="差_县区合并测算20080423(按照各省比重）_省级财力12.12 2" xfId="23"/>
    <cellStyle name="好_2011年预算表格2010.12.9_基金汇总" xfId="24"/>
    <cellStyle name="好_商品交易所2006--2008年税收_基金汇总" xfId="25"/>
    <cellStyle name="好_20160105省级2016年预算情况表（最新）_收入汇总" xfId="26"/>
    <cellStyle name="?? 2 2" xfId="27"/>
    <cellStyle name="40% - 强调文字颜色 4 3 4" xfId="28"/>
    <cellStyle name="40% - 强调文字颜色 3" xfId="29" builtinId="39"/>
    <cellStyle name="40% - 强调文字颜色 3 3 3 2" xfId="30"/>
    <cellStyle name="_NJ17-25 3" xfId="31"/>
    <cellStyle name="好_2008年财政收支预算草案(1.4)_基金汇总 2" xfId="32"/>
    <cellStyle name="差" xfId="33" builtinId="27"/>
    <cellStyle name="好_省级明细_23 2" xfId="34"/>
    <cellStyle name="??¡à¨ 3" xfId="35"/>
    <cellStyle name="差_省级明细_副本1.2 2" xfId="36"/>
    <cellStyle name="千位分隔" xfId="37" builtinId="3"/>
    <cellStyle name="60% - 强调文字颜色 3" xfId="38" builtinId="40"/>
    <cellStyle name="好_2008年全省汇总收支计算表_财力性转移支付2010年预算参考数 2" xfId="39"/>
    <cellStyle name="超链接" xfId="40" builtinId="8"/>
    <cellStyle name="标题 2 3_1.3日 2017年预算草案 - 副本" xfId="41"/>
    <cellStyle name="千_NJ17-24 3" xfId="42"/>
    <cellStyle name="百分比" xfId="43" builtinId="5"/>
    <cellStyle name="强调文字颜色 3 2 3 2" xfId="44"/>
    <cellStyle name="差_县市旗测算-新科目（20080626）_财力性转移支付2010年预算参考数 3" xfId="45"/>
    <cellStyle name="??¨??? 2 2" xfId="46"/>
    <cellStyle name="差_文体广播事业(按照总人口测算）—20080416_不含人员经费系数_2014省级收入及财力12.12（更新后）" xfId="47"/>
    <cellStyle name="已访问的超链接" xfId="48" builtinId="9"/>
    <cellStyle name="?¡ì? 3" xfId="49"/>
    <cellStyle name="差_市辖区测算-新科目（20080626）_民生政策最低支出需求_2014省级收入12.2（更新后）" xfId="50"/>
    <cellStyle name="注释" xfId="51" builtinId="10"/>
    <cellStyle name="好_缺口县区测算 2" xfId="52"/>
    <cellStyle name="60% - 强调文字颜色 2 3" xfId="53"/>
    <cellStyle name="差_省属监狱人员级别表(驻外) 2" xfId="54"/>
    <cellStyle name="货_NJ18-15" xfId="55"/>
    <cellStyle name="差_Book1_财力性转移支付2010年预算参考数 2" xfId="56"/>
    <cellStyle name="差_县区合并测算20080421_民生政策最低支出需求_2014省级收入12.2（更新后）" xfId="57"/>
    <cellStyle name="?¡ì?" xfId="58"/>
    <cellStyle name="60% - 强调文字颜色 2" xfId="59" builtinId="36"/>
    <cellStyle name="差_财政厅编制用表（2011年报省人大）_省级财力12.12" xfId="60"/>
    <cellStyle name="?§??· 2 2" xfId="61"/>
    <cellStyle name="标题 4" xfId="62" builtinId="19"/>
    <cellStyle name="?§??[" xfId="63"/>
    <cellStyle name="差_省级明细 2" xfId="64"/>
    <cellStyle name="差_gdp 3" xfId="65"/>
    <cellStyle name="差_省级明细_Xl0000071_2017年预算草案（债务） 2" xfId="66"/>
    <cellStyle name="_2003-17 2" xfId="67"/>
    <cellStyle name="差_省级明细_政府性基金人大会表格1稿_2017年预算草案（债务） 2" xfId="68"/>
    <cellStyle name="警告文本" xfId="69" builtinId="11"/>
    <cellStyle name="常规 6 5" xfId="70"/>
    <cellStyle name="40% - 强调文字颜色 2 2 4 2 2" xfId="71"/>
    <cellStyle name="百_NJ18-19 2" xfId="72"/>
    <cellStyle name="差_12滨州_2014省级收入12.2（更新后） 2" xfId="73"/>
    <cellStyle name="百_NJ18-39" xfId="74"/>
    <cellStyle name="好_河南 缺口县区测算(地方填报)_2014省级收入及财力12.12（更新后）" xfId="75"/>
    <cellStyle name="???¨ 2" xfId="76"/>
    <cellStyle name="差_文体广播事业(按照总人口测算）—20080416_民生政策最低支出需求_财力性转移支付2010年预算参考数 2" xfId="77"/>
    <cellStyle name="强调文字颜色 1 2 3" xfId="78"/>
    <cellStyle name="?¡ì? 2 2" xfId="79"/>
    <cellStyle name="20% - 强调文字颜色 4 4 2" xfId="80"/>
    <cellStyle name="60% - 强调文字颜色 2 2 2" xfId="81"/>
    <cellStyle name="差_复件 复件 2010年预算表格－2010-03-26-（含表间 公式）_2014省级收入及财力12.12（更新后） 2" xfId="82"/>
    <cellStyle name="差_省级明细_全省预算代编 2" xfId="83"/>
    <cellStyle name="°_副本2006-2 2" xfId="84"/>
    <cellStyle name="标题" xfId="85" builtinId="15"/>
    <cellStyle name="?§??·" xfId="86"/>
    <cellStyle name="解释性文本" xfId="87" builtinId="53"/>
    <cellStyle name="3¡ 3" xfId="88"/>
    <cellStyle name="好_0605石屏县_省级财力12.12" xfId="89"/>
    <cellStyle name="20% - 强调文字颜色 5 3 3" xfId="90"/>
    <cellStyle name="差_卫生(按照总人口测算）—20080416_民生政策最低支出需求_省级财力12.12" xfId="91"/>
    <cellStyle name="20% - 强调文字颜色 1 2_3.2017全省支出" xfId="92"/>
    <cellStyle name="百分比 4" xfId="93"/>
    <cellStyle name="标题 1" xfId="94" builtinId="16"/>
    <cellStyle name="差_测算结果汇总_财力性转移支付2010年预算参考数" xfId="95"/>
    <cellStyle name="差_津补贴保障测算（2010.3.19）_2014省级收入及财力12.12（更新后） 2" xfId="96"/>
    <cellStyle name="20% - 强调文字颜色 5 3 4" xfId="97"/>
    <cellStyle name="20% - 强调文字颜色 4 4 2 2" xfId="98"/>
    <cellStyle name="差_市辖区测算20080510_民生政策最低支出需求_2014省级收入12.2（更新后）" xfId="99"/>
    <cellStyle name="标题 2" xfId="100" builtinId="17"/>
    <cellStyle name="差_农林水和城市维护标准支出20080505－县区合计_财力性转移支付2010年预算参考数" xfId="101"/>
    <cellStyle name="60% - 强调文字颜色 1" xfId="102" builtinId="32"/>
    <cellStyle name="标题 3" xfId="103" builtinId="18"/>
    <cellStyle name="差_gdp 2" xfId="104"/>
    <cellStyle name="60% - 强调文字颜色 4" xfId="105" builtinId="44"/>
    <cellStyle name="差_2009年结算（最终）_收入汇总 2" xfId="106"/>
    <cellStyle name="好_2008年全省汇总收支计算表_财力性转移支付2010年预算参考数 3" xfId="107"/>
    <cellStyle name="输出" xfId="108" builtinId="21"/>
    <cellStyle name="20% - 强调文字颜色 2 4 2" xfId="109"/>
    <cellStyle name="计算" xfId="110" builtinId="22"/>
    <cellStyle name="差_县区合并测算20080423(按照各省比重）_省级财力12.12" xfId="111"/>
    <cellStyle name="?? 2" xfId="112"/>
    <cellStyle name="差_2007一般预算支出口径剔除表" xfId="113"/>
    <cellStyle name="计算 3 2" xfId="114"/>
    <cellStyle name="20% - 着色 1 2" xfId="115"/>
    <cellStyle name="好_其他部门(按照总人口测算）—20080416_县市旗测算-新科目（含人口规模效应）_财力性转移支付2010年预算参考数 2" xfId="116"/>
    <cellStyle name="20% - 强调文字颜色 1 4 3" xfId="117"/>
    <cellStyle name="检查单元格" xfId="118" builtinId="23"/>
    <cellStyle name="差_河南 缺口县区测算(地方填报)_省级财力12.12" xfId="119"/>
    <cellStyle name="°_17 2 2" xfId="120"/>
    <cellStyle name="20% - 强调文字颜色 6" xfId="121" builtinId="50"/>
    <cellStyle name="百_NJ17-28 3" xfId="122"/>
    <cellStyle name="百_NJ17-33 3" xfId="123"/>
    <cellStyle name="强调文字颜色 2" xfId="124" builtinId="33"/>
    <cellStyle name="百_2005-19" xfId="125"/>
    <cellStyle name="»õ±ò[0]" xfId="126"/>
    <cellStyle name="40% - 强调文字颜色 4 2 3 3" xfId="127"/>
    <cellStyle name="差_县区合并测算20080423(按照各省比重）_不含人员经费系数_财力性转移支付2010年预算参考数 3" xfId="128"/>
    <cellStyle name="°_NJ17-14 2" xfId="129"/>
    <cellStyle name="链接单元格" xfId="130" builtinId="24"/>
    <cellStyle name="差_文体广播事业(按照总人口测算）—20080416_2014省级收入及财力12.12（更新后）" xfId="131"/>
    <cellStyle name="汇总" xfId="132" builtinId="25"/>
    <cellStyle name="差_Book2" xfId="133"/>
    <cellStyle name="标题 1 2_1.3日 2017年预算草案 - 副本" xfId="134"/>
    <cellStyle name="差_一般预算支出口径剔除表_省级财力12.12 2" xfId="135"/>
    <cellStyle name="??¨??? 3" xfId="136"/>
    <cellStyle name="差_复件 复件 2010年预算表格－2010-03-26-（含表间 公式） 3" xfId="137"/>
    <cellStyle name="20% - 强调文字颜色 1 2 5 2 2" xfId="138"/>
    <cellStyle name="好" xfId="139" builtinId="26"/>
    <cellStyle name="好_县市旗测算20080508_民生政策最低支出需求 3" xfId="140"/>
    <cellStyle name="差 2 3 2" xfId="141"/>
    <cellStyle name="适中" xfId="142" builtinId="28"/>
    <cellStyle name="差_县市旗测算-新科目（20080626）_民生政策最低支出需求 2" xfId="143"/>
    <cellStyle name="20% - 强调文字颜色 5" xfId="144" builtinId="46"/>
    <cellStyle name="百_NJ17-28 2" xfId="145"/>
    <cellStyle name="百_NJ17-33 2" xfId="146"/>
    <cellStyle name="差_市辖区测算-新科目（20080626）_不含人员经费系数_省级财力12.12" xfId="147"/>
    <cellStyle name="_NJ17-24 2 2" xfId="148"/>
    <cellStyle name="强调文字颜色 1" xfId="149" builtinId="29"/>
    <cellStyle name="差_县区合并测算20080423(按照各省比重）_不含人员经费系数_财力性转移支付2010年预算参考数 2" xfId="150"/>
    <cellStyle name="40% - 强调文字颜色 4 2 3 2" xfId="151"/>
    <cellStyle name="百_2005-18" xfId="152"/>
    <cellStyle name="差_行政（人员）_县市旗测算-新科目（含人口规模效应）" xfId="153"/>
    <cellStyle name="20% - 强调文字颜色 1" xfId="154" builtinId="30"/>
    <cellStyle name="差_2006年27重庆_2014省级收入及财力12.12（更新后）" xfId="155"/>
    <cellStyle name="40% - 强调文字颜色 4 3 2" xfId="156"/>
    <cellStyle name="差_12滨州 2" xfId="157"/>
    <cellStyle name="40% - 强调文字颜色 1" xfId="158" builtinId="31"/>
    <cellStyle name="差_县市旗测算-新科目（20080626）_不含人员经费系数" xfId="159"/>
    <cellStyle name="20% - 强调文字颜色 2" xfId="160" builtinId="34"/>
    <cellStyle name="好_Book2_省级财力12.12" xfId="161"/>
    <cellStyle name="_NJ17-25 2" xfId="162"/>
    <cellStyle name="40% - 强调文字颜色 4 3 3" xfId="163"/>
    <cellStyle name="差_12滨州 3" xfId="164"/>
    <cellStyle name="差_14安徽_2014省级收入12.2（更新后） 2" xfId="165"/>
    <cellStyle name="40% - 强调文字颜色 2" xfId="166" builtinId="35"/>
    <cellStyle name="差_Sheet1_省级支出 2" xfId="167"/>
    <cellStyle name="°_NJ17-14 3" xfId="168"/>
    <cellStyle name="差_省级明细_Book1 2 2" xfId="169"/>
    <cellStyle name="千位分隔 2 2 4 2" xfId="170"/>
    <cellStyle name="强调文字颜色 3" xfId="171" builtinId="37"/>
    <cellStyle name="强调文字颜色 4" xfId="172" builtinId="41"/>
    <cellStyle name="20% - 强调文字颜色 4" xfId="173" builtinId="42"/>
    <cellStyle name="好_09黑龙江_财力性转移支付2010年预算参考数 3" xfId="174"/>
    <cellStyle name="好_2011年预算表格2010.12.9_2014省级收入及财力12.12（更新后）" xfId="175"/>
    <cellStyle name="???à" xfId="176"/>
    <cellStyle name="40% - 强调文字颜色 4" xfId="177" builtinId="43"/>
    <cellStyle name="强调文字颜色 5" xfId="178" builtinId="45"/>
    <cellStyle name="差_行政公检法测算_县市旗测算-新科目（含人口规模效应）" xfId="179"/>
    <cellStyle name="强调文字颜色 4 2 3 2" xfId="180"/>
    <cellStyle name="差_省级明细_政府性基金人大会表格1稿_基金汇总" xfId="181"/>
    <cellStyle name="»õ 2 2" xfId="182"/>
    <cellStyle name="好_2008年支出调整_省级财力12.12 2" xfId="183"/>
    <cellStyle name="差_2008经常性收入 2 2" xfId="184"/>
    <cellStyle name="40% - 强调文字颜色 5" xfId="185" builtinId="47"/>
    <cellStyle name="差_行政(燃修费)_民生政策最低支出需求" xfId="186"/>
    <cellStyle name="60% - 强调文字颜色 5" xfId="187" builtinId="48"/>
    <cellStyle name="60% - 着色 6 2" xfId="188"/>
    <cellStyle name="差_缺口县区测算_2014省级收入12.2（更新后） 2" xfId="189"/>
    <cellStyle name="???§?? 2 2" xfId="190"/>
    <cellStyle name="强调文字颜色 6" xfId="191" builtinId="49"/>
    <cellStyle name="差_2_财力性转移支付2010年预算参考数" xfId="192"/>
    <cellStyle name="20% - 强调文字颜色 3 3 2" xfId="193"/>
    <cellStyle name="20% - Accent3 2 2" xfId="194"/>
    <cellStyle name="差_转移支付 2" xfId="195"/>
    <cellStyle name="40% - 强调文字颜色 6" xfId="196" builtinId="51"/>
    <cellStyle name="60% - 强调文字颜色 6" xfId="197" builtinId="52"/>
    <cellStyle name="差_表一_省级财力12.12" xfId="198"/>
    <cellStyle name="40% - 强调文字颜色 2 3 2 3" xfId="199"/>
    <cellStyle name="解释性文本 2" xfId="200"/>
    <cellStyle name="差_(财政总决算简表-2016年)收入导出数据" xfId="201"/>
    <cellStyle name="差_2006年33甘肃 3" xfId="202"/>
    <cellStyle name="差_省级明细" xfId="203"/>
    <cellStyle name="_2003-17" xfId="204"/>
    <cellStyle name="差_省级明细_Xl0000071_2017年预算草案（债务）" xfId="205"/>
    <cellStyle name="?§??· 2" xfId="206"/>
    <cellStyle name="???¨" xfId="207"/>
    <cellStyle name="差_12滨州_2014省级收入12.2（更新后）" xfId="208"/>
    <cellStyle name="20% - 强调文字颜色 4 2 2 2 2" xfId="209"/>
    <cellStyle name="差_2013省级预算附表 3" xfId="210"/>
    <cellStyle name="??¨ 3" xfId="211"/>
    <cellStyle name="_副本2006-2 2 2" xfId="212"/>
    <cellStyle name="差_农林水和城市维护标准支出20080505－县区合计" xfId="213"/>
    <cellStyle name="好_汇总表4_财力性转移支付2010年预算参考数 3" xfId="214"/>
    <cellStyle name="常规_2007基金预算 3" xfId="215"/>
    <cellStyle name="差_缺口县区测算(财政部标准)_2014省级收入12.2（更新后） 2" xfId="216"/>
    <cellStyle name="差_省级明细_基金最新 2" xfId="217"/>
    <cellStyle name="差_城建部门" xfId="218"/>
    <cellStyle name="???¨¤" xfId="219"/>
    <cellStyle name="20% - 强调文字颜色 4 3 2 3" xfId="220"/>
    <cellStyle name="差_其他部门(按照总人口测算）—20080416" xfId="221"/>
    <cellStyle name="??? 2 2" xfId="222"/>
    <cellStyle name="20% - 强调文字颜色 4 2 4 2" xfId="223"/>
    <cellStyle name="好_行政（人员）_2014省级收入及财力12.12（更新后）" xfId="224"/>
    <cellStyle name="°_纵横对比 2" xfId="225"/>
    <cellStyle name="??¡ 2 2" xfId="226"/>
    <cellStyle name="差_市辖区测算-新科目（20080626）_县市旗测算-新科目（含人口规模效应） 2" xfId="227"/>
    <cellStyle name="20% - 着色 6 3" xfId="228"/>
    <cellStyle name="百_封面 3" xfId="229"/>
    <cellStyle name="20% - 强调文字颜色 4 2 2" xfId="230"/>
    <cellStyle name="40% - 强调文字颜色 5 2 7" xfId="231"/>
    <cellStyle name="差_财政供养人员_2014省级收入及财力12.12（更新后）" xfId="232"/>
    <cellStyle name="???à 2 2" xfId="233"/>
    <cellStyle name="差_2010省对市县转移支付测算表(10-21）_省级财力12.12" xfId="234"/>
    <cellStyle name="Accent1 - 60% 2" xfId="235"/>
    <cellStyle name="差_行政（人员）_县市旗测算-新科目（含人口规模效应）_2014省级收入12.2（更新后）" xfId="236"/>
    <cellStyle name="???§?? 3" xfId="237"/>
    <cellStyle name="好_云南 缺口县区测算(地方填报)_财力性转移支付2010年预算参考数 3" xfId="238"/>
    <cellStyle name="20% - 强调文字颜色 1 3 2 2" xfId="239"/>
    <cellStyle name="差_教育(按照总人口测算）—20080416_财力性转移支付2010年预算参考数 3" xfId="240"/>
    <cellStyle name="好_27重庆" xfId="241"/>
    <cellStyle name="差_县市旗测算-新科目（20080627）_民生政策最低支出需求 2" xfId="242"/>
    <cellStyle name=" " xfId="243"/>
    <cellStyle name="好_27重庆 2" xfId="244"/>
    <cellStyle name="  2" xfId="245"/>
    <cellStyle name="差_人员工资和公用经费2" xfId="246"/>
    <cellStyle name="差_09黑龙江_2014省级收入及财力12.12（更新后） 2" xfId="247"/>
    <cellStyle name="??_NJ02-44" xfId="248"/>
    <cellStyle name="  2 2" xfId="249"/>
    <cellStyle name="差_人员工资和公用经费2 2" xfId="250"/>
    <cellStyle name="好_27重庆 3" xfId="251"/>
    <cellStyle name="  3" xfId="252"/>
    <cellStyle name="差_人员工资和公用经费3" xfId="253"/>
    <cellStyle name="差_Material reprot In Feb (2)" xfId="254"/>
    <cellStyle name="??" xfId="255"/>
    <cellStyle name="?? 3" xfId="256"/>
    <cellStyle name="差_省级明细_副本最新_收入汇总 2" xfId="257"/>
    <cellStyle name="好_测算总表" xfId="258"/>
    <cellStyle name="差_2008年财政收支预算草案(1.4) 4" xfId="259"/>
    <cellStyle name="°_2003-17" xfId="260"/>
    <cellStyle name="差_县区合并测算20080423(按照各省比重）_民生政策最低支出需求" xfId="261"/>
    <cellStyle name="差_Xl0000068 2" xfId="262"/>
    <cellStyle name="40% - 强调文字颜色 3 2 3 2" xfId="263"/>
    <cellStyle name="?§??[0 2" xfId="264"/>
    <cellStyle name="40% - 强调文字颜色 3 3 4" xfId="265"/>
    <cellStyle name="常规 27" xfId="266"/>
    <cellStyle name="常规 32" xfId="267"/>
    <cellStyle name="»õ±ò 2" xfId="268"/>
    <cellStyle name="60% - 强调文字颜色 4 2 6" xfId="269"/>
    <cellStyle name="差_Xl0000071" xfId="270"/>
    <cellStyle name="???" xfId="271"/>
    <cellStyle name="??? 2" xfId="272"/>
    <cellStyle name="°_定稿 3" xfId="273"/>
    <cellStyle name="差_Xl0000071 2" xfId="274"/>
    <cellStyle name="_2010省对市县转移支付测算表(10-21）" xfId="275"/>
    <cellStyle name="好_河南省----2009-05-21（补充数据）_2017年预算草案（债务） 2" xfId="276"/>
    <cellStyle name="??¨ 2" xfId="277"/>
    <cellStyle name="??? 3" xfId="278"/>
    <cellStyle name="60% - 强调文字颜色 1 3 3" xfId="279"/>
    <cellStyle name="??¨′" xfId="280"/>
    <cellStyle name="好_2007年中央财政与河南省财政年终决算结算单_支出汇总 2" xfId="281"/>
    <cellStyle name="差_省电力2008年 工作表_2014省级收入及财力12.12（更新后）" xfId="282"/>
    <cellStyle name="Currency 3 2" xfId="283"/>
    <cellStyle name="????" xfId="284"/>
    <cellStyle name="??¨′ 2" xfId="285"/>
    <cellStyle name="千位分隔 4 4" xfId="286"/>
    <cellStyle name="差_省电力2008年 工作表_2014省级收入及财力12.12（更新后） 2" xfId="287"/>
    <cellStyle name="???? 2" xfId="288"/>
    <cellStyle name="??¨′ 2 2" xfId="289"/>
    <cellStyle name="差_县区合并测算20080423(按照各省比重）_民生政策最低支出需求_财力性转移支付2010年预算参考数 3" xfId="290"/>
    <cellStyle name="千位分隔 2 2 2 2 2" xfId="291"/>
    <cellStyle name="°_定稿" xfId="292"/>
    <cellStyle name="???? 2 2" xfId="293"/>
    <cellStyle name="好_省级国有资本经营预算表 2" xfId="294"/>
    <cellStyle name="差_缺口县区测算(按2007支出增长25%测算)_2014省级收入及财力12.12（更新后）" xfId="295"/>
    <cellStyle name="???? 3" xfId="296"/>
    <cellStyle name="好_12滨州_省级财力12.12 2" xfId="297"/>
    <cellStyle name="好_2010省对市县转移支付测算表(10-21）_2014省级收入12.2（更新后）" xfId="298"/>
    <cellStyle name="差_县区合并测算20080421_省级财力12.12" xfId="299"/>
    <cellStyle name="??¨′ 3" xfId="300"/>
    <cellStyle name="差_第五部分(才淼、饶永宏）" xfId="301"/>
    <cellStyle name="20% - 强调文字颜色 4 2 6 2" xfId="302"/>
    <cellStyle name="差_省级明细_2016年预算草案1.13_2017年预算草案（债务） 2" xfId="303"/>
    <cellStyle name="百_NJ18-39 2" xfId="304"/>
    <cellStyle name="好_河南 缺口县区测算(地方填报)_2014省级收入及财力12.12（更新后） 2" xfId="305"/>
    <cellStyle name="???¨ 2 2" xfId="306"/>
    <cellStyle name="???¨ 3" xfId="307"/>
    <cellStyle name="差_省级明细_基金最新 2 2" xfId="308"/>
    <cellStyle name="差_城建部门 2" xfId="309"/>
    <cellStyle name="???¨¤ 2" xfId="310"/>
    <cellStyle name="差_城建部门 2 2" xfId="311"/>
    <cellStyle name="???¨¤ 2 2" xfId="312"/>
    <cellStyle name="好_省级支出_1 3" xfId="313"/>
    <cellStyle name="差_河南省----2009-05-21（补充数据） 2" xfId="314"/>
    <cellStyle name="常规 4 5 3" xfId="315"/>
    <cellStyle name="千位[0] 2 2" xfId="316"/>
    <cellStyle name="??±ò[" xfId="317"/>
    <cellStyle name="好_11大理_2014省级收入及财力12.12（更新后） 2" xfId="318"/>
    <cellStyle name="差_城建部门 3" xfId="319"/>
    <cellStyle name="???¨¤ 3" xfId="320"/>
    <cellStyle name="???§??" xfId="321"/>
    <cellStyle name="60% - 着色 6" xfId="322"/>
    <cellStyle name="差_缺口县区测算_2014省级收入12.2（更新后）" xfId="323"/>
    <cellStyle name="???§?? 2" xfId="324"/>
    <cellStyle name="标题 1 4" xfId="325"/>
    <cellStyle name="好_2007年一般预算支出剔除_财力性转移支付2010年预算参考数" xfId="326"/>
    <cellStyle name="Calculation 2" xfId="327"/>
    <cellStyle name="好_河南省----2009-05-21（补充数据）_省级财力12.12" xfId="328"/>
    <cellStyle name="差_27重庆" xfId="329"/>
    <cellStyle name="百_03-17 2 2" xfId="330"/>
    <cellStyle name="差_2006年27重庆_省级财力12.12" xfId="331"/>
    <cellStyle name="???à¨ 2 2" xfId="332"/>
    <cellStyle name="好_2011年预算表格2010.12.9_2014省级收入及财力12.12（更新后） 2" xfId="333"/>
    <cellStyle name="差_30云南_1_财力性转移支付2010年预算参考数 3" xfId="334"/>
    <cellStyle name="20% - 强调文字颜色 4 2" xfId="335"/>
    <cellStyle name="差_410927000_台前县_省级财力12.12" xfId="336"/>
    <cellStyle name="60% - 强调文字颜色 1 2 7" xfId="337"/>
    <cellStyle name="???à 2" xfId="338"/>
    <cellStyle name="好_34青海 3" xfId="339"/>
    <cellStyle name="20% - Accent4 2" xfId="340"/>
    <cellStyle name="20% - 强调文字颜色 4 3" xfId="341"/>
    <cellStyle name="???à 3" xfId="342"/>
    <cellStyle name="好_复件 复件 2010年预算表格－2010-03-26-（含表间 公式）_省级财力12.12" xfId="343"/>
    <cellStyle name="差_省电力2008年 工作表_收入汇总" xfId="344"/>
    <cellStyle name="3_03-17 3" xfId="345"/>
    <cellStyle name="20% - 强调文字颜色 2 3 3" xfId="346"/>
    <cellStyle name="差_县市旗测算-新科目（20080627）_民生政策最低支出需求_2014省级收入12.2（更新后）" xfId="347"/>
    <cellStyle name="???à¨" xfId="348"/>
    <cellStyle name="°_2003-17 2 2" xfId="349"/>
    <cellStyle name="差_缺口消化情况_2014省级收入12.2（更新后）" xfId="350"/>
    <cellStyle name="20% - 强调文字颜色 2 3 3 2" xfId="351"/>
    <cellStyle name="差_县市旗测算-新科目（20080627）_民生政策最低支出需求_2014省级收入12.2（更新后） 2" xfId="352"/>
    <cellStyle name="百_03-17 2" xfId="353"/>
    <cellStyle name="好_省级明细_2016年预算草案1.13_支出汇总 2" xfId="354"/>
    <cellStyle name="Calculation" xfId="355"/>
    <cellStyle name="???à¨ 2" xfId="356"/>
    <cellStyle name="???à¨ 3" xfId="357"/>
    <cellStyle name="60% - 强调文字颜色 6 2 6" xfId="358"/>
    <cellStyle name="差_20111127汇报附表（8张） 2" xfId="359"/>
    <cellStyle name="差_2006年30云南 3" xfId="360"/>
    <cellStyle name="??¨???" xfId="361"/>
    <cellStyle name="20% - Accent6 3" xfId="362"/>
    <cellStyle name="常规 9 2 2 2" xfId="363"/>
    <cellStyle name="40% - 强调文字颜色 1 3 2 2" xfId="364"/>
    <cellStyle name="??¡" xfId="365"/>
    <cellStyle name="好_商品交易所2006--2008年税收_2017年预算草案（债务）" xfId="366"/>
    <cellStyle name="° 3" xfId="367"/>
    <cellStyle name="好_2007一般预算支出口径剔除表_财力性转移支付2010年预算参考数 3" xfId="368"/>
    <cellStyle name="??¨??? 2" xfId="369"/>
    <cellStyle name="40% - 强调文字颜色 1 3 2 2 2" xfId="370"/>
    <cellStyle name="??¡ 2" xfId="371"/>
    <cellStyle name="好_2006年27重庆_财力性转移支付2010年预算参考数 2" xfId="372"/>
    <cellStyle name="差_20河南(财政部2010年县级基本财力测算数据)_2014省级收入12.2（更新后）" xfId="373"/>
    <cellStyle name="差_2016-2017全省国资预算" xfId="374"/>
    <cellStyle name="好_Book1_支出汇总" xfId="375"/>
    <cellStyle name="??¨¬" xfId="376"/>
    <cellStyle name="??¡ 3" xfId="377"/>
    <cellStyle name="Accent3 - 40% 2 2" xfId="378"/>
    <cellStyle name="??¡à¨" xfId="379"/>
    <cellStyle name="??¡à¨ 2" xfId="380"/>
    <cellStyle name="??¡à¨ 2 2" xfId="381"/>
    <cellStyle name="差_财力（李处长）_2014省级收入及财力12.12（更新后）" xfId="382"/>
    <cellStyle name="好_2011年预算大表11-26 3 2" xfId="383"/>
    <cellStyle name="差_文体广播事业(按照总人口测算）—20080416_财力性转移支付2010年预算参考数 2" xfId="384"/>
    <cellStyle name="40% - Accent3 3" xfId="385"/>
    <cellStyle name="好_河南省----2009-05-21（补充数据）_2017年预算草案（债务）" xfId="386"/>
    <cellStyle name="??¨" xfId="387"/>
    <cellStyle name="好_行政(燃修费)_县市旗测算-新科目（含人口规模效应）_2014省级收入及财力12.12（更新后） 2" xfId="388"/>
    <cellStyle name="差_2006年22湖南" xfId="389"/>
    <cellStyle name="??¨ 2 2" xfId="390"/>
    <cellStyle name="好_2009年结算（最终）_支出汇总 2" xfId="391"/>
    <cellStyle name="差_Xl0000068 3" xfId="392"/>
    <cellStyle name="40% - 强调文字颜色 3 2 3 3" xfId="393"/>
    <cellStyle name="?§??[0 3" xfId="394"/>
    <cellStyle name="常规 28" xfId="395"/>
    <cellStyle name="常规 33" xfId="396"/>
    <cellStyle name="»õ±ò 3" xfId="397"/>
    <cellStyle name="好_2006年22湖南_2014省级收入12.2（更新后）" xfId="398"/>
    <cellStyle name="差_20河南(财政部2010年县级基本财力测算数据)_2014省级收入12.2（更新后） 2" xfId="399"/>
    <cellStyle name="差_2016-2017全省国资预算 2" xfId="400"/>
    <cellStyle name="好_Book1_支出汇总 2" xfId="401"/>
    <cellStyle name="??¨¬ 2" xfId="402"/>
    <cellStyle name="差_410927000_台前县 3" xfId="403"/>
    <cellStyle name="??¨¬ 2 2" xfId="404"/>
    <cellStyle name="??¨¬ 3" xfId="405"/>
    <cellStyle name="好_省级明细_冬梅3_收入汇总 2" xfId="406"/>
    <cellStyle name="60% - 强调文字颜色 6 2 4" xfId="407"/>
    <cellStyle name="20% - 强调文字颜色 6 2" xfId="408"/>
    <cellStyle name="差_云南 缺口县区测算(地方填报)_省级财力12.12" xfId="409"/>
    <cellStyle name="??¨¬???" xfId="410"/>
    <cellStyle name="差_20160105省级2016年预算情况表（最新）_基金汇总" xfId="411"/>
    <cellStyle name="_2005-17" xfId="412"/>
    <cellStyle name="差_云南 缺口县区测算(地方填报)_省级财力12.12 2" xfId="413"/>
    <cellStyle name="??¨¬??? 2" xfId="414"/>
    <cellStyle name="Accent5 - 40%" xfId="415"/>
    <cellStyle name="差_20160105省级2016年预算情况表（最新）_基金汇总 2" xfId="416"/>
    <cellStyle name="_2005-17 2" xfId="417"/>
    <cellStyle name="差_2009年财力测算情况11.19" xfId="418"/>
    <cellStyle name="60% - 强调文字颜色 3 3" xfId="419"/>
    <cellStyle name="??¨¬??? 2 2" xfId="420"/>
    <cellStyle name="Accent5 - 40% 2" xfId="421"/>
    <cellStyle name="好_27重庆_财力性转移支付2010年预算参考数 3" xfId="422"/>
    <cellStyle name="_2005-17 2 2" xfId="423"/>
    <cellStyle name="差_国有资本经营预算（2011年报省人大）_2017年预算草案（债务）" xfId="424"/>
    <cellStyle name="好_2007一般预算支出口径剔除表_2014省级收入12.2（更新后）" xfId="425"/>
    <cellStyle name="差_收入汇总 2 2" xfId="426"/>
    <cellStyle name="计算 4 2" xfId="427"/>
    <cellStyle name="20% - 着色 2 2" xfId="428"/>
    <cellStyle name="差_河南省农村义务教育教师绩效工资测算表8-12 3" xfId="429"/>
    <cellStyle name="??¨¬??? 3" xfId="430"/>
    <cellStyle name="差_省级明细_政府性基金人大会表格1稿_基金汇总 2" xfId="431"/>
    <cellStyle name="_2005-17 3" xfId="432"/>
    <cellStyle name="差_20河南(财政部2010年县级基本财力测算数据)_2014省级收入及财力12.12（更新后）" xfId="433"/>
    <cellStyle name="Linked Cell" xfId="434"/>
    <cellStyle name="差_2007一般预算支出口径剔除表 2" xfId="435"/>
    <cellStyle name="计算 3 2 2" xfId="436"/>
    <cellStyle name="??±" xfId="437"/>
    <cellStyle name="20% - 着色 1 2 2" xfId="438"/>
    <cellStyle name="归盒啦_95" xfId="439"/>
    <cellStyle name="??± 2" xfId="440"/>
    <cellStyle name="差_1_2014省级收入12.2（更新后）" xfId="441"/>
    <cellStyle name="??± 2 2" xfId="442"/>
    <cellStyle name="好_行政公检法测算_民生政策最低支出需求_财力性转移支付2010年预算参考数" xfId="443"/>
    <cellStyle name="差_1_2014省级收入12.2（更新后） 2" xfId="444"/>
    <cellStyle name="差_同德_2014省级收入及财力12.12（更新后）" xfId="445"/>
    <cellStyle name="差_基金安排表 2 2" xfId="446"/>
    <cellStyle name="??ì???" xfId="447"/>
    <cellStyle name="40% - 强调文字颜色 4 2 2 2 2" xfId="448"/>
    <cellStyle name="??± 3" xfId="449"/>
    <cellStyle name="差_河南省----2009-05-21（补充数据） 2 2" xfId="450"/>
    <cellStyle name="好_县市旗测算-新科目（20080626）_不含人员经费系数_财力性转移支付2010年预算参考数 3" xfId="451"/>
    <cellStyle name="??±ò[ 2" xfId="452"/>
    <cellStyle name="差_文体广播事业(按照总人口测算）—20080416_县市旗测算-新科目（含人口规模效应）_2014省级收入12.2（更新后）" xfId="453"/>
    <cellStyle name="百_2005-19 3" xfId="454"/>
    <cellStyle name="强调文字颜色 2 3" xfId="455"/>
    <cellStyle name="»õ±ò[0] 3" xfId="456"/>
    <cellStyle name="??±ò[ 3" xfId="457"/>
    <cellStyle name="60% - 强调文字颜色 1 2 6" xfId="458"/>
    <cellStyle name="ColLevel_1" xfId="459"/>
    <cellStyle name="好_缺口县区测算(按2007支出增长25%测算) 3" xfId="460"/>
    <cellStyle name="??ì" xfId="461"/>
    <cellStyle name="好_2011年预算表格2010.12.9 2" xfId="462"/>
    <cellStyle name="60% - Accent2" xfId="463"/>
    <cellStyle name="好_2010年收入预测表（20091230)）_基金汇总" xfId="464"/>
    <cellStyle name="好_省电力2008年 工作表" xfId="465"/>
    <cellStyle name="差_市辖区测算20080510_县市旗测算-新科目（含人口规模效应）_财力性转移支付2010年预算参考数" xfId="466"/>
    <cellStyle name="??ì 2" xfId="467"/>
    <cellStyle name="20% - 强调文字颜色 2 3 4" xfId="468"/>
    <cellStyle name="好_2010年收入预测表（20091230)）_基金汇总 2" xfId="469"/>
    <cellStyle name="好_省电力2008年 工作表 2" xfId="470"/>
    <cellStyle name="差_市辖区测算20080510_县市旗测算-新科目（含人口规模效应）_财力性转移支付2010年预算参考数 2" xfId="471"/>
    <cellStyle name="差_测算总表_省级财力12.12" xfId="472"/>
    <cellStyle name="好_津补贴保障测算(5.21)_支出汇总" xfId="473"/>
    <cellStyle name="??ì 2 2" xfId="474"/>
    <cellStyle name="°_Book3" xfId="475"/>
    <cellStyle name="??ì 3" xfId="476"/>
    <cellStyle name="差_缺口县区测算（11.13）_2014省级收入12.2（更新后）" xfId="477"/>
    <cellStyle name="好_2011年预算表格2010.12.9 3" xfId="478"/>
    <cellStyle name="千_NJ17-26 2" xfId="479"/>
    <cellStyle name="60% - Accent3" xfId="480"/>
    <cellStyle name="20% - 强调文字颜色 6 2 4 2 2" xfId="481"/>
    <cellStyle name="??ì??? 2" xfId="482"/>
    <cellStyle name="Good" xfId="483"/>
    <cellStyle name="好_M01-2(州市补助收入)" xfId="484"/>
    <cellStyle name="好_省级明细_Book1_基金汇总" xfId="485"/>
    <cellStyle name="??ì??? 2 2" xfId="486"/>
    <cellStyle name="Good 2" xfId="487"/>
    <cellStyle name="常规 16 2 2" xfId="488"/>
    <cellStyle name="_定稿 3" xfId="489"/>
    <cellStyle name="??ì??? 3" xfId="490"/>
    <cellStyle name="差_县市旗测算-新科目（20080626）_县市旗测算-新科目（含人口规模效应）" xfId="491"/>
    <cellStyle name="20% - 强调文字颜色 4 2_3.2017全省支出" xfId="492"/>
    <cellStyle name="标题 1 2 3 2" xfId="493"/>
    <cellStyle name="??ì??[" xfId="494"/>
    <cellStyle name="差_Sheet1_Sheet2" xfId="495"/>
    <cellStyle name="??ì??[ 2" xfId="496"/>
    <cellStyle name="差_县区合并测算20080423(按照各省比重）_民生政策最低支出需求_财力性转移支付2010年预算参考数" xfId="497"/>
    <cellStyle name="20% - 强调文字颜色 2 2 5 3" xfId="498"/>
    <cellStyle name="差_国有资本经营预算（2011年报省人大）_2014省级收入及财力12.12（更新后）" xfId="499"/>
    <cellStyle name="_2006-2 3" xfId="500"/>
    <cellStyle name="差_Sheet1_Sheet2 2" xfId="501"/>
    <cellStyle name="??ì??[ 2 2" xfId="502"/>
    <cellStyle name="差_material report in Jun 2" xfId="503"/>
    <cellStyle name="好_Book1_基金汇总 2" xfId="504"/>
    <cellStyle name="??ì??[ 3" xfId="505"/>
    <cellStyle name="20% - Accent4 3" xfId="506"/>
    <cellStyle name="20% - 强调文字颜色 4 4" xfId="507"/>
    <cellStyle name="差_县市旗测算-新科目（20080627）_县市旗测算-新科目（含人口规模效应）_2014省级收入12.2（更新后） 2" xfId="508"/>
    <cellStyle name="°_副本2006-2" xfId="509"/>
    <cellStyle name="差_省级明细_全省预算代编" xfId="510"/>
    <cellStyle name="差_复件 复件 2010年预算表格－2010-03-26-（含表间 公式）_2014省级收入及财力12.12（更新后）" xfId="511"/>
    <cellStyle name="60% - 强调文字颜色 2 2" xfId="512"/>
    <cellStyle name="差_文体广播事业(按照总人口测算）—20080416_民生政策最低支出需求_财力性转移支付2010年预算参考数" xfId="513"/>
    <cellStyle name="?¡ì? 2" xfId="514"/>
    <cellStyle name="差_县区合并测算20080421_民生政策最低支出需求_2014省级收入12.2（更新后） 2" xfId="515"/>
    <cellStyle name="?¡ì??¡¤" xfId="516"/>
    <cellStyle name="60% - 强调文字颜色 6 2 4 2" xfId="517"/>
    <cellStyle name="差_20161017---核定基数定表 3" xfId="518"/>
    <cellStyle name="Accent6 - 20% 3" xfId="519"/>
    <cellStyle name="好_财力差异计算表(不含非农业区)_2014省级收入12.2（更新后）" xfId="520"/>
    <cellStyle name="好_文体广播事业(按照总人口测算）—20080416" xfId="521"/>
    <cellStyle name="20% - 强调文字颜色 6 2 2" xfId="522"/>
    <cellStyle name="?¡ì??¡¤ 2" xfId="523"/>
    <cellStyle name="好_2 3" xfId="524"/>
    <cellStyle name="好_文体广播事业(按照总人口测算）—20080416 2" xfId="525"/>
    <cellStyle name="20% - 强调文字颜色 6 2 2 2" xfId="526"/>
    <cellStyle name="?¡ì??¡¤ 2 2" xfId="527"/>
    <cellStyle name="20% - 强调文字颜色 6 2 2 2 2" xfId="528"/>
    <cellStyle name="好_省级明细_Xl0000071_收入汇总" xfId="529"/>
    <cellStyle name="差_县市旗测算20080508_民生政策最低支出需求" xfId="530"/>
    <cellStyle name="好_行政（人员）_不含人员经费系数" xfId="531"/>
    <cellStyle name="差_县区合并测算20080421_民生政策最低支出需求_省级财力12.12 2" xfId="532"/>
    <cellStyle name="?¡ì??¡¤ 3" xfId="533"/>
    <cellStyle name="_NJ17-26 2" xfId="534"/>
    <cellStyle name="Accent4 - 20%" xfId="535"/>
    <cellStyle name="差_县市旗测算-新科目（20080627）_县市旗测算-新科目（含人口规模效应）_省级财力12.12 2" xfId="536"/>
    <cellStyle name="好_文体广播事业(按照总人口测算）—20080416 3" xfId="537"/>
    <cellStyle name="20% - 强调文字颜色 6 2 2 3" xfId="538"/>
    <cellStyle name="?§" xfId="539"/>
    <cellStyle name="_2010.10.30" xfId="540"/>
    <cellStyle name="?§ 2" xfId="541"/>
    <cellStyle name="好_2010年收入预测表（20091218)）_基金汇总" xfId="542"/>
    <cellStyle name="差_2008年财政收支预算草案(1.4) 2 3" xfId="543"/>
    <cellStyle name="?§ 2 2" xfId="544"/>
    <cellStyle name="?§ 3" xfId="545"/>
    <cellStyle name="差_行政（人员）_财力性转移支付2010年预算参考数 2" xfId="546"/>
    <cellStyle name="Accent3_2006年33甘肃" xfId="547"/>
    <cellStyle name="?§?" xfId="548"/>
    <cellStyle name="好_分析缺口率_2014省级收入12.2（更新后）" xfId="549"/>
    <cellStyle name="20% - 强调文字颜色 2 2 4" xfId="550"/>
    <cellStyle name="40% - 强调文字颜色 3 2 9" xfId="551"/>
    <cellStyle name="差_Xl0000068_支出汇总" xfId="552"/>
    <cellStyle name="差_省属监狱人员级别表(驻外) 3" xfId="553"/>
    <cellStyle name="好_缺口县区测算 3" xfId="554"/>
    <cellStyle name="?§? 2" xfId="555"/>
    <cellStyle name="好_分析缺口率_2014省级收入12.2（更新后） 2" xfId="556"/>
    <cellStyle name="20% - 强调文字颜色 2 2 4 2" xfId="557"/>
    <cellStyle name="差_Xl0000068_支出汇总 2" xfId="558"/>
    <cellStyle name="?§? 2 2" xfId="559"/>
    <cellStyle name="20% - 强调文字颜色 2 2 4 2 2" xfId="560"/>
    <cellStyle name="?§? 3" xfId="561"/>
    <cellStyle name="差_卫生(按照总人口测算）—20080416_不含人员经费系数_财力性转移支付2010年预算参考数 2" xfId="562"/>
    <cellStyle name="Ç§î»·ö¸" xfId="563"/>
    <cellStyle name="差_卫生(按照总人口测算）—20080416_县市旗测算-新科目（含人口规模效应）_财力性转移支付2010年预算参考数 3" xfId="564"/>
    <cellStyle name="差_2007年收支情况及2008年收支预计表(汇总表)_2014省级收入及财力12.12（更新后）" xfId="565"/>
    <cellStyle name="差_农林水和城市维护标准支出20080505－县区合计_民生政策最低支出需求 3" xfId="566"/>
    <cellStyle name="差_财政供养人员_省级财力12.12 2" xfId="567"/>
    <cellStyle name="差_省级明细_2016年预算草案1.13_支出汇总 2" xfId="568"/>
    <cellStyle name="40% - Accent6 2" xfId="569"/>
    <cellStyle name="好_核定人数下发表_省级财力12.12" xfId="570"/>
    <cellStyle name="好_2008计算资料（8月11日终稿） 2" xfId="571"/>
    <cellStyle name="20% - 强调文字颜色 2 2 4 3" xfId="572"/>
    <cellStyle name="差_分县成本差异系数_2014省级收入及财力12.12（更新后）" xfId="573"/>
    <cellStyle name="好_河南省农村义务教育教师绩效工资测算表8-12_省级财力12.12 2" xfId="574"/>
    <cellStyle name="20% - 强调文字颜色 4 2 5" xfId="575"/>
    <cellStyle name="?§??" xfId="576"/>
    <cellStyle name="°_17 3" xfId="577"/>
    <cellStyle name="20% - 强调文字颜色 4 2 5 2" xfId="578"/>
    <cellStyle name="?§?? 2" xfId="579"/>
    <cellStyle name="3?ê" xfId="580"/>
    <cellStyle name="20% - 强调文字颜色 4 2 5 2 2" xfId="581"/>
    <cellStyle name="常规 9 3" xfId="582"/>
    <cellStyle name="40% - 强调文字颜色 1 4" xfId="583"/>
    <cellStyle name="?§?? 2 2" xfId="584"/>
    <cellStyle name="20% - 强调文字颜色 4 2 5 3" xfId="585"/>
    <cellStyle name="?§?? 3" xfId="586"/>
    <cellStyle name="差_市辖区测算20080510_县市旗测算-新科目（含人口规模效应）_2014省级收入及财力12.12（更新后）" xfId="587"/>
    <cellStyle name="?§??[ 2" xfId="588"/>
    <cellStyle name="千位分隔 3" xfId="589"/>
    <cellStyle name="标题 4 2" xfId="590"/>
    <cellStyle name="差_省级明细 2 2" xfId="591"/>
    <cellStyle name="_2003-17 2 2" xfId="592"/>
    <cellStyle name="?§??[ 2 2" xfId="593"/>
    <cellStyle name="千位分隔 3 2" xfId="594"/>
    <cellStyle name="标题 4 2 2" xfId="595"/>
    <cellStyle name="_ET_STYLE_NoName_00_" xfId="596"/>
    <cellStyle name="_NJ09-05" xfId="597"/>
    <cellStyle name="?§??[ 3" xfId="598"/>
    <cellStyle name="千位分隔 4" xfId="599"/>
    <cellStyle name="差_人员工资和公用经费2_省级财力12.12" xfId="600"/>
    <cellStyle name="标题 4 3" xfId="601"/>
    <cellStyle name="差_2008年支出调整_2014省级收入12.2（更新后）" xfId="602"/>
    <cellStyle name="千位分" xfId="603"/>
    <cellStyle name="_NJ18-27" xfId="604"/>
    <cellStyle name="差_测算总表_2014省级收入及财力12.12（更新后） 2" xfId="605"/>
    <cellStyle name="差_Xl0000068" xfId="606"/>
    <cellStyle name="40% - 强调文字颜色 3 2 3" xfId="607"/>
    <cellStyle name="?§??[0" xfId="608"/>
    <cellStyle name="差_1604月报 2" xfId="609"/>
    <cellStyle name="»õ±ò" xfId="610"/>
    <cellStyle name="常规 4 2_2.2017全省收入" xfId="611"/>
    <cellStyle name="_NJ17-26 3" xfId="612"/>
    <cellStyle name="°_2003-17 2" xfId="613"/>
    <cellStyle name="差_县区合并测算20080423(按照各省比重）_民生政策最低支出需求 2" xfId="614"/>
    <cellStyle name="差_行政（人员）_民生政策最低支出需求_2014省级收入及财力12.12（更新后）" xfId="615"/>
    <cellStyle name="差_Xl0000068 2 2" xfId="616"/>
    <cellStyle name="40% - 强调文字颜色 3 2 3 2 2" xfId="617"/>
    <cellStyle name="?§??[0 2 2" xfId="618"/>
    <cellStyle name="常规 27 2" xfId="619"/>
    <cellStyle name="»õ±ò 2 2" xfId="620"/>
    <cellStyle name="千位 2" xfId="621"/>
    <cellStyle name="好_下文" xfId="622"/>
    <cellStyle name="40% - 强调文字颜色 6 3 2" xfId="623"/>
    <cellStyle name="?§??· 3" xfId="624"/>
    <cellStyle name="_NJ17-25" xfId="625"/>
    <cellStyle name="?鹎%U龡&amp;H齲_x0001_C铣_x0014__x0007__x0001__x0001_" xfId="626"/>
    <cellStyle name="40% - 强调文字颜色 1 2 2 3" xfId="627"/>
    <cellStyle name="差_34青海_省级财力12.12 2" xfId="628"/>
    <cellStyle name="百_NJ18-01 3" xfId="629"/>
    <cellStyle name="好_20河南 3" xfId="630"/>
    <cellStyle name="_分市分省GDP 2" xfId="631"/>
    <cellStyle name="未定义 2 2 2" xfId="632"/>
    <cellStyle name="60% - 强调文字颜色 3 4" xfId="633"/>
    <cellStyle name="_05" xfId="634"/>
    <cellStyle name="好_2007年中央财政与河南省财政年终决算结算单 2 2" xfId="635"/>
    <cellStyle name="Accent5 - 40% 3" xfId="636"/>
    <cellStyle name="20% - 强调文字颜色 2 2 5 2" xfId="637"/>
    <cellStyle name="好_不含人员经费系数_财力性转移支付2010年预算参考数 3" xfId="638"/>
    <cellStyle name="差_县市旗测算-新科目（20080626）_省级财力12.12" xfId="639"/>
    <cellStyle name="好_县市旗测算-新科目（20080627）_民生政策最低支出需求 3" xfId="640"/>
    <cellStyle name="好_Xl0000068_支出汇总" xfId="641"/>
    <cellStyle name="_2006-2 2" xfId="642"/>
    <cellStyle name="差_财政厅编制用表（2011年报省人大）_2014省级收入及财力12.12（更新后）" xfId="643"/>
    <cellStyle name="60% - 强调文字颜色 3 4 2" xfId="644"/>
    <cellStyle name="_05 2" xfId="645"/>
    <cellStyle name="20% - 强调文字颜色 2 2 5 2 2" xfId="646"/>
    <cellStyle name="差_县市旗测算-新科目（20080626）_省级财力12.12 2" xfId="647"/>
    <cellStyle name="好_Xl0000068_支出汇总 2" xfId="648"/>
    <cellStyle name="_2006-2 2 2" xfId="649"/>
    <cellStyle name="差_省电力2008年 工作表 3" xfId="650"/>
    <cellStyle name="20% - 强调文字颜色 5 2 8" xfId="651"/>
    <cellStyle name="_05 2 2" xfId="652"/>
    <cellStyle name="差_商品交易所2006--2008年税收 2 2" xfId="653"/>
    <cellStyle name="好_财力（李处长）" xfId="654"/>
    <cellStyle name="_05 3" xfId="655"/>
    <cellStyle name="差_2011年预算表格2010.12.9 2 2" xfId="656"/>
    <cellStyle name="百_NJ17-08 2" xfId="657"/>
    <cellStyle name="_1" xfId="658"/>
    <cellStyle name="20% - 强调文字颜色 3 4 2 2" xfId="659"/>
    <cellStyle name="好_2010年收入预测表（20091219)）_支出汇总 2" xfId="660"/>
    <cellStyle name="40% - 强调文字颜色 6 2_3.2017全省支出" xfId="661"/>
    <cellStyle name="_13" xfId="662"/>
    <cellStyle name="好_教育(按照总人口测算）—20080416_县市旗测算-新科目（含人口规模效应）" xfId="663"/>
    <cellStyle name="好_行政（人员）_不含人员经费系数_省级财力12.12" xfId="664"/>
    <cellStyle name="差_卫生(按照总人口测算）—20080416_民生政策最低支出需求_省级财力12.12 2" xfId="665"/>
    <cellStyle name="20% - 强调文字颜色 5 3 3 2" xfId="666"/>
    <cellStyle name="好_0605石屏县_省级财力12.12 2" xfId="667"/>
    <cellStyle name="60% - 着色 4" xfId="668"/>
    <cellStyle name="差_行政（人员）_2014省级收入12.2（更新后）" xfId="669"/>
    <cellStyle name="标题 1 2" xfId="670"/>
    <cellStyle name="差_测算结果汇总_财力性转移支付2010年预算参考数 2" xfId="671"/>
    <cellStyle name="_13-19" xfId="672"/>
    <cellStyle name="差_总人口_财力性转移支付2010年预算参考数 3" xfId="673"/>
    <cellStyle name="差_农林水和城市维护标准支出20080505－县区合计_不含人员经费系数_财力性转移支付2010年预算参考数 3" xfId="674"/>
    <cellStyle name="3￡ 4" xfId="675"/>
    <cellStyle name="差_省级明细_副本1.2_基金汇总" xfId="676"/>
    <cellStyle name="好_县区合并测算20080421_不含人员经费系数_财力性转移支付2010年预算参考数 2" xfId="677"/>
    <cellStyle name="好_省级明细_23_基金汇总" xfId="678"/>
    <cellStyle name="_13-19(1)" xfId="679"/>
    <cellStyle name="_16" xfId="680"/>
    <cellStyle name="差_同德_省级财力12.12 2" xfId="681"/>
    <cellStyle name="_17" xfId="682"/>
    <cellStyle name="千位分隔[0] 3 2" xfId="683"/>
    <cellStyle name="差_人员工资和公用经费2_2014省级收入及财力12.12（更新后） 2" xfId="684"/>
    <cellStyle name="差_1 3" xfId="685"/>
    <cellStyle name="_17 2" xfId="686"/>
    <cellStyle name="_17 2 2" xfId="687"/>
    <cellStyle name="差_卫生(按照总人口测算）—20080416_省级财力12.12" xfId="688"/>
    <cellStyle name="40% - 强调文字颜色 4 2 6" xfId="689"/>
    <cellStyle name="°ù·ö±è" xfId="690"/>
    <cellStyle name="差_行政（人员）_县市旗测算-新科目（含人口规模效应）_财力性转移支付2010年预算参考数" xfId="691"/>
    <cellStyle name="_17 3" xfId="692"/>
    <cellStyle name="»õ 2" xfId="693"/>
    <cellStyle name="差_Material reprot In Mar 3" xfId="694"/>
    <cellStyle name="强调文字颜色 4 2 3" xfId="695"/>
    <cellStyle name="好_2008年支出调整_省级财力12.12" xfId="696"/>
    <cellStyle name="差_2008经常性收入 2" xfId="697"/>
    <cellStyle name="标题 5" xfId="698"/>
    <cellStyle name="差_省级明细 3" xfId="699"/>
    <cellStyle name="好_第一部分：综合全" xfId="700"/>
    <cellStyle name="差_20 2007年河南结算单_附表1-6" xfId="701"/>
    <cellStyle name="_2003-17 3" xfId="702"/>
    <cellStyle name="好_电力公司增值税划转_省级财力12.12 2" xfId="703"/>
    <cellStyle name="20% - 强调文字颜色 1 2 2 2" xfId="704"/>
    <cellStyle name="_2005-09 2 2" xfId="705"/>
    <cellStyle name="_2005-09" xfId="706"/>
    <cellStyle name="差_0605石屏县_2014省级收入及财力12.12（更新后）" xfId="707"/>
    <cellStyle name="20% - 强调文字颜色 1 2" xfId="708"/>
    <cellStyle name="差_行政（人员）_不含人员经费系数_2014省级收入及财力12.12（更新后）" xfId="709"/>
    <cellStyle name="Note" xfId="710"/>
    <cellStyle name="3_2005-18 3" xfId="711"/>
    <cellStyle name="差_2008年全省人员信息" xfId="712"/>
    <cellStyle name="_2005-09 2" xfId="713"/>
    <cellStyle name="差_0605石屏县_2014省级收入及财力12.12（更新后） 2" xfId="714"/>
    <cellStyle name="好_电力公司增值税划转_省级财力12.12" xfId="715"/>
    <cellStyle name="20% - 强调文字颜色 1 2 2" xfId="716"/>
    <cellStyle name="40% - 强调文字颜色 2 2 7" xfId="717"/>
    <cellStyle name="_2005-09 3" xfId="718"/>
    <cellStyle name="好_Book2_省级财力12.12 2" xfId="719"/>
    <cellStyle name="_NJ17-25 2 2" xfId="720"/>
    <cellStyle name="20% - 强调文字颜色 1 2 3" xfId="721"/>
    <cellStyle name="40% - 强调文字颜色 2 2 8" xfId="722"/>
    <cellStyle name="_2005-18" xfId="723"/>
    <cellStyle name="差_青海 缺口县区测算(地方填报)_省级财力12.12" xfId="724"/>
    <cellStyle name="_2005-18 2" xfId="725"/>
    <cellStyle name="差_青海 缺口县区测算(地方填报)_省级财力12.12 2" xfId="726"/>
    <cellStyle name="差_省级明细_Xl0000068_收入汇总" xfId="727"/>
    <cellStyle name="标题 2 2 3" xfId="728"/>
    <cellStyle name="好 3 3" xfId="729"/>
    <cellStyle name="40% - 强调文字颜色 6 2" xfId="730"/>
    <cellStyle name="20% - 强调文字颜色 3 3 2 2" xfId="731"/>
    <cellStyle name="标题 2 2 4" xfId="732"/>
    <cellStyle name="_2005-18 3" xfId="733"/>
    <cellStyle name="_2005-19" xfId="734"/>
    <cellStyle name="_NJ18-13" xfId="735"/>
    <cellStyle name="40% - Accent3 2" xfId="736"/>
    <cellStyle name="差_市辖区测算20080510_不含人员经费系数_财力性转移支付2010年预算参考数 2" xfId="737"/>
    <cellStyle name="差_2006年28四川_财力性转移支付2010年预算参考数" xfId="738"/>
    <cellStyle name="Accent5 - 60%" xfId="739"/>
    <cellStyle name="标题 2 3 3" xfId="740"/>
    <cellStyle name="_2005-19 2" xfId="741"/>
    <cellStyle name="_NJ18-13 2" xfId="742"/>
    <cellStyle name="40% - Accent3 2 2" xfId="743"/>
    <cellStyle name="差_2006年28四川_财力性转移支付2010年预算参考数 2" xfId="744"/>
    <cellStyle name="Accent5 - 60% 2" xfId="745"/>
    <cellStyle name="_2005-19 2 2" xfId="746"/>
    <cellStyle name="_NJ17-06 3" xfId="747"/>
    <cellStyle name="_NJ18-13 2 2" xfId="748"/>
    <cellStyle name="好_2006年28四川_财力性转移支付2010年预算参考数 2" xfId="749"/>
    <cellStyle name="好_省级明细_基金最新_支出汇总" xfId="750"/>
    <cellStyle name="差_分县成本差异系数_不含人员经费系数_财力性转移支付2010年预算参考数 3" xfId="751"/>
    <cellStyle name="20% - 强调文字颜色 3 3 3 2" xfId="752"/>
    <cellStyle name="_2005-19 3" xfId="753"/>
    <cellStyle name="好_行政(燃修费)_县市旗测算-新科目（含人口规模效应）_2014省级收入12.2（更新后）" xfId="754"/>
    <cellStyle name="差_省级收入_1 2 2" xfId="755"/>
    <cellStyle name="_NJ18-13 3" xfId="756"/>
    <cellStyle name="60% - 强调文字颜色 6 3 2 2" xfId="757"/>
    <cellStyle name="_2006-2" xfId="758"/>
    <cellStyle name="Accent2 - 60% 2" xfId="759"/>
    <cellStyle name="20% - 强调文字颜色 2 2 5" xfId="760"/>
    <cellStyle name="常规 29 3" xfId="761"/>
    <cellStyle name="好_Sheet2_1 3" xfId="762"/>
    <cellStyle name="_29" xfId="763"/>
    <cellStyle name="好_财力（李处长）_2014省级收入12.2（更新后） 2" xfId="764"/>
    <cellStyle name="差_2011年预算大表11-26_收入汇总 2" xfId="765"/>
    <cellStyle name="20% - 强调文字颜色 4 4 3" xfId="766"/>
    <cellStyle name="差_省级明细_Xl0000068_支出汇总" xfId="767"/>
    <cellStyle name="_29 2" xfId="768"/>
    <cellStyle name="°_副本2006-2 3" xfId="769"/>
    <cellStyle name="差_省级明细_全省预算代编 3" xfId="770"/>
    <cellStyle name="差_财政厅编制用表（2011年报省人大）_2014省级收入12.2（更新后） 2" xfId="771"/>
    <cellStyle name="60% - 强调文字颜色 2 2 3" xfId="772"/>
    <cellStyle name="强调文字颜色 2 2 5" xfId="773"/>
    <cellStyle name="20% - Accent4" xfId="774"/>
    <cellStyle name="差_省级明细_Xl0000068_支出汇总 2" xfId="775"/>
    <cellStyle name="_29 2 2" xfId="776"/>
    <cellStyle name="20% - 强调文字颜色 4 3 3 2" xfId="777"/>
    <cellStyle name="差_2011年预算大表11-26_收入汇总 3" xfId="778"/>
    <cellStyle name="差_行政(燃修费)_民生政策最低支出需求_2014省级收入12.2（更新后） 2" xfId="779"/>
    <cellStyle name="_29 3" xfId="780"/>
    <cellStyle name="强调文字颜色 2 2" xfId="781"/>
    <cellStyle name="»õ±ò[0] 2" xfId="782"/>
    <cellStyle name="百_2005-19 2" xfId="783"/>
    <cellStyle name="°_NJ17-14 2 2" xfId="784"/>
    <cellStyle name="_Book3" xfId="785"/>
    <cellStyle name="_Book3 2" xfId="786"/>
    <cellStyle name="百_NJ18-08 2 2" xfId="787"/>
    <cellStyle name="百_NJ18-13 2 2" xfId="788"/>
    <cellStyle name="20% - 强调文字颜色 3 2 2 3" xfId="789"/>
    <cellStyle name="差_2007年结算已定项目对账单 4" xfId="790"/>
    <cellStyle name="»õ±ò[0] 2 2" xfId="791"/>
    <cellStyle name="强调文字颜色 2 2 2" xfId="792"/>
    <cellStyle name="20% - Accent1" xfId="793"/>
    <cellStyle name="百_2005-19 2 2" xfId="794"/>
    <cellStyle name="Accent1 - 20%" xfId="795"/>
    <cellStyle name="强调文字颜色 2 2 2 2" xfId="796"/>
    <cellStyle name="20% - 强调文字颜色 1 3" xfId="797"/>
    <cellStyle name="20% - Accent1 2" xfId="798"/>
    <cellStyle name="Accent1 - 20% 2" xfId="799"/>
    <cellStyle name="差_测算结果_2014省级收入及财力12.12（更新后）" xfId="800"/>
    <cellStyle name="_Book3 2 2" xfId="801"/>
    <cellStyle name="差_2016年中原银行税收基数短收市县负担情况表" xfId="802"/>
    <cellStyle name="强调文字颜色 2 2 3" xfId="803"/>
    <cellStyle name="20% - Accent2" xfId="804"/>
    <cellStyle name="好_民生政策最低支出需求 2" xfId="805"/>
    <cellStyle name="差_县区合并测算20080423(按照各省比重）_民生政策最低支出需求_2014省级收入及财力12.12（更新后）" xfId="806"/>
    <cellStyle name="_Book3 3" xfId="807"/>
    <cellStyle name="60% - 着色 1 2" xfId="808"/>
    <cellStyle name="_ET_STYLE_NoName_00__20161017---核定基数定表" xfId="809"/>
    <cellStyle name="千位分 2" xfId="810"/>
    <cellStyle name="_NJ18-27 2" xfId="811"/>
    <cellStyle name="千位分隔 4 2" xfId="812"/>
    <cellStyle name="标题 4 3 2" xfId="813"/>
    <cellStyle name="差_人员工资和公用经费2_省级财力12.12 2" xfId="814"/>
    <cellStyle name="_NJ09-05 2" xfId="815"/>
    <cellStyle name="差_2008年支出调整_2014省级收入12.2（更新后） 2" xfId="816"/>
    <cellStyle name="千位分 2 2" xfId="817"/>
    <cellStyle name="_NJ18-27 2 2" xfId="818"/>
    <cellStyle name="千位分隔 4 2 2" xfId="819"/>
    <cellStyle name="_NJ09-05 2 2" xfId="820"/>
    <cellStyle name="千位分 3" xfId="821"/>
    <cellStyle name="_NJ18-27 3" xfId="822"/>
    <cellStyle name="差_20河南_财力性转移支付2010年预算参考数" xfId="823"/>
    <cellStyle name="千位分隔 4 3" xfId="824"/>
    <cellStyle name="_NJ09-05 3" xfId="825"/>
    <cellStyle name="好_Xl0000068_基金汇总" xfId="826"/>
    <cellStyle name="20% - 强调文字颜色 1 3 2 3" xfId="827"/>
    <cellStyle name="°_定稿 2" xfId="828"/>
    <cellStyle name="_NJ17-06" xfId="829"/>
    <cellStyle name="°_定稿 2 2" xfId="830"/>
    <cellStyle name="好_2006年28四川 2" xfId="831"/>
    <cellStyle name="40% - 强调文字颜色 2 3 4" xfId="832"/>
    <cellStyle name="_NJ17-06 2" xfId="833"/>
    <cellStyle name="_NJ17-06 2 2" xfId="834"/>
    <cellStyle name="好_县市旗测算-新科目（20080626）_县市旗测算-新科目（含人口规模效应）_财力性转移支付2010年预算参考数" xfId="835"/>
    <cellStyle name="Accent5 3" xfId="836"/>
    <cellStyle name="_NJ17-24" xfId="837"/>
    <cellStyle name="_NJ17-24 2" xfId="838"/>
    <cellStyle name="_副本2006-2新" xfId="839"/>
    <cellStyle name="_NJ17-24 3" xfId="840"/>
    <cellStyle name="_分市分省GDP 2 2" xfId="841"/>
    <cellStyle name="差_农林水和城市维护标准支出20080505－县区合计_省级财力12.12" xfId="842"/>
    <cellStyle name="_分市分省GDP 3" xfId="843"/>
    <cellStyle name="百_04-19 2 2" xfId="844"/>
    <cellStyle name="差_县市旗测算-新科目（20080627）_县市旗测算-新科目（含人口规模效应）_省级财力12.12" xfId="845"/>
    <cellStyle name="差_2006年28四川_2014省级收入及财力12.12（更新后） 2" xfId="846"/>
    <cellStyle name="_NJ17-26" xfId="847"/>
    <cellStyle name="40% - 强调文字颜色 3 2 8" xfId="848"/>
    <cellStyle name="20% - 强调文字颜色 2 2 3" xfId="849"/>
    <cellStyle name="差_缺口县区测算(按核定人数)_2014省级收入12.2（更新后） 2" xfId="850"/>
    <cellStyle name="差_其他部门(按照总人口测算）—20080416_县市旗测算-新科目（含人口规模效应）_省级财力12.12" xfId="851"/>
    <cellStyle name="Accent4 - 20% 2" xfId="852"/>
    <cellStyle name="_NJ17-26 2 2" xfId="853"/>
    <cellStyle name="好_山东省民生支出标准_财力性转移支付2010年预算参考数" xfId="854"/>
    <cellStyle name="注释 2 4" xfId="855"/>
    <cellStyle name="20% - 强调文字颜色 5 2 5 3" xfId="856"/>
    <cellStyle name="_定稿" xfId="857"/>
    <cellStyle name="好_云南 缺口县区测算(地方填报)_财力性转移支付2010年预算参考数 2" xfId="858"/>
    <cellStyle name="好_省级明细_副本最新_支出汇总" xfId="859"/>
    <cellStyle name="差_缺口县区测算(财政部标准)_省级财力12.12" xfId="860"/>
    <cellStyle name="标题 7" xfId="861"/>
    <cellStyle name="_定稿 2" xfId="862"/>
    <cellStyle name="好_省级明细_副本最新_支出汇总 2" xfId="863"/>
    <cellStyle name="好_行政(燃修费)_不含人员经费系数_财力性转移支付2010年预算参考数" xfId="864"/>
    <cellStyle name="差_缺口县区测算(财政部标准)_省级财力12.12 2" xfId="865"/>
    <cellStyle name="°_05" xfId="866"/>
    <cellStyle name="_定稿 2 2" xfId="867"/>
    <cellStyle name="未定义 2 2" xfId="868"/>
    <cellStyle name="_分市分省GDP" xfId="869"/>
    <cellStyle name="差_34青海_省级财力12.12" xfId="870"/>
    <cellStyle name="_副本2006-2" xfId="871"/>
    <cellStyle name="差_Book2_2014省级收入12.2（更新后）" xfId="872"/>
    <cellStyle name="差_缺口县区测算(财政部标准)_2014省级收入12.2（更新后）" xfId="873"/>
    <cellStyle name="_副本2006-2 2" xfId="874"/>
    <cellStyle name="差_Book2_2014省级收入12.2（更新后） 2" xfId="875"/>
    <cellStyle name="_副本2006-2 3" xfId="876"/>
    <cellStyle name="差_安徽 缺口县区测算(地方填报)1_省级财力12.12 2" xfId="877"/>
    <cellStyle name="好_2006年27重庆_财力性转移支付2010年预算参考数 3" xfId="878"/>
    <cellStyle name="_副本2006-2新 2" xfId="879"/>
    <cellStyle name="差_县区合并测算20080421" xfId="880"/>
    <cellStyle name="好_2007年结算已定项目对账单_附表1-6" xfId="881"/>
    <cellStyle name="_副本2006-2新 2 2" xfId="882"/>
    <cellStyle name="差_县区合并测算20080421 2" xfId="883"/>
    <cellStyle name="3￡" xfId="884"/>
    <cellStyle name="差_省级明细_冬梅3_收入汇总" xfId="885"/>
    <cellStyle name="好_文体广播事业(按照总人口测算）—20080416_民生政策最低支出需求" xfId="886"/>
    <cellStyle name="_副本2006-2新 3" xfId="887"/>
    <cellStyle name="差_行政(燃修费)_县市旗测算-新科目（含人口规模效应）_财力性转移支付2010年预算参考数 2" xfId="888"/>
    <cellStyle name="常规_河南省2011年度财政总决算生成表20120425" xfId="889"/>
    <cellStyle name="差_22湖南_财力性转移支付2010年预算参考数 3" xfId="890"/>
    <cellStyle name="_转移支付" xfId="891"/>
    <cellStyle name="_综合数据" xfId="892"/>
    <cellStyle name="Currency 2" xfId="893"/>
    <cellStyle name="_综合数据 2" xfId="894"/>
    <cellStyle name="Currency 2 2" xfId="895"/>
    <cellStyle name="差_其他部门(按照总人口测算）—20080416_不含人员经费系数_省级财力12.12 2" xfId="896"/>
    <cellStyle name="20% - 强调文字颜色 3 4 3" xfId="897"/>
    <cellStyle name="差_缺口县区测算_省级财力12.12" xfId="898"/>
    <cellStyle name="_综合数据 2 2" xfId="899"/>
    <cellStyle name="Accent6 - 40% 2" xfId="900"/>
    <cellStyle name="_综合数据 3" xfId="901"/>
    <cellStyle name="差_2006年水利统计指标统计表_省级财力12.12" xfId="902"/>
    <cellStyle name="20% - 强调文字颜色 4 2 3 2" xfId="903"/>
    <cellStyle name="»õ±ò[ 2" xfId="904"/>
    <cellStyle name="20% - 强调文字颜色 3 2 5" xfId="905"/>
    <cellStyle name="好_一般预算支出口径剔除表" xfId="906"/>
    <cellStyle name="差_汇总_财力性转移支付2010年预算参考数" xfId="907"/>
    <cellStyle name="_纵横对比" xfId="908"/>
    <cellStyle name="差_卫生(按照总人口测算）—20080416_不含人员经费系数_财力性转移支付2010年预算参考数" xfId="909"/>
    <cellStyle name="40% - 强调文字颜色 2 2_3.2017全省支出" xfId="910"/>
    <cellStyle name="°_1 2 2" xfId="911"/>
    <cellStyle name="百_NJ18-27" xfId="912"/>
    <cellStyle name="百_NJ18-32" xfId="913"/>
    <cellStyle name="好_Book2_2014省级收入12.2（更新后）" xfId="914"/>
    <cellStyle name="¡ã¨" xfId="915"/>
    <cellStyle name="差_Sheet1_2 2 2" xfId="916"/>
    <cellStyle name="好_Book2_2014省级收入12.2（更新后） 2" xfId="917"/>
    <cellStyle name="¡ã¨ 2" xfId="918"/>
    <cellStyle name="60% - 强调文字颜色 3 2_3.2017全省支出" xfId="919"/>
    <cellStyle name="Accent4" xfId="920"/>
    <cellStyle name="¡ã¨ 2 2" xfId="921"/>
    <cellStyle name="Accent4 2" xfId="922"/>
    <cellStyle name="好_其他部门(按照总人口测算）—20080416_民生政策最低支出需求_财力性转移支付2010年预算参考数 2" xfId="923"/>
    <cellStyle name="¡ã¨ 3" xfId="924"/>
    <cellStyle name="Accent5" xfId="925"/>
    <cellStyle name="»õ" xfId="926"/>
    <cellStyle name="差_2008经常性收入" xfId="927"/>
    <cellStyle name="强调文字颜色 4 2 4" xfId="928"/>
    <cellStyle name="»õ 3" xfId="929"/>
    <cellStyle name="差_2008经常性收入 3" xfId="930"/>
    <cellStyle name="40% - 强调文字颜色 5 2 8" xfId="931"/>
    <cellStyle name="20% - 强调文字颜色 4 2 3" xfId="932"/>
    <cellStyle name="好_县市旗测算20080508_县市旗测算-新科目（含人口规模效应）_财力性转移支付2010年预算参考数 2" xfId="933"/>
    <cellStyle name="»õ±ò[" xfId="934"/>
    <cellStyle name="Accent6 - 40% 2 2" xfId="935"/>
    <cellStyle name="20% - 强调文字颜色 3 2_3.2017全省支出" xfId="936"/>
    <cellStyle name="差_2006年水利统计指标统计表_省级财力12.12 2" xfId="937"/>
    <cellStyle name="20% - 强调文字颜色 4 2 3 2 2" xfId="938"/>
    <cellStyle name="好_2006年水利统计指标统计表_2014省级收入及财力12.12（更新后）" xfId="939"/>
    <cellStyle name="»õ±ò[ 2 2" xfId="940"/>
    <cellStyle name="好_20河南_2014省级收入12.2（更新后） 2" xfId="941"/>
    <cellStyle name="好_2008年财政收支预算草案(1.4)_2017年预算草案（债务） 2 2" xfId="942"/>
    <cellStyle name="好_2008经常性收入 2" xfId="943"/>
    <cellStyle name="20% - 强调文字颜色 4 2 3 3" xfId="944"/>
    <cellStyle name="»õ±ò[ 3" xfId="945"/>
    <cellStyle name="差_Book1_2016年结算与财力5.17" xfId="946"/>
    <cellStyle name="输出 2" xfId="947"/>
    <cellStyle name="20% - 强调文字颜色 2 4 2 2" xfId="948"/>
    <cellStyle name="好_gdp" xfId="949"/>
    <cellStyle name="»õ±ò_10" xfId="950"/>
    <cellStyle name="好_2007一般预算支出口径剔除表_财力性转移支付2010年预算参考数" xfId="951"/>
    <cellStyle name="°" xfId="952"/>
    <cellStyle name="差_27重庆_2014省级收入12.2（更新后）" xfId="953"/>
    <cellStyle name="40% - 强调文字颜色 5 2 5 3" xfId="954"/>
    <cellStyle name="好_2007一般预算支出口径剔除表_财力性转移支付2010年预算参考数 2" xfId="955"/>
    <cellStyle name="° 2" xfId="956"/>
    <cellStyle name="好_09黑龙江_财力性转移支付2010年预算参考数" xfId="957"/>
    <cellStyle name="差_27重庆_2014省级收入12.2（更新后） 2" xfId="958"/>
    <cellStyle name="°_05 2" xfId="959"/>
    <cellStyle name="差_09黑龙江_2014省级收入12.2（更新后）" xfId="960"/>
    <cellStyle name="°_05 2 2" xfId="961"/>
    <cellStyle name="差_09黑龙江_2014省级收入12.2（更新后） 2" xfId="962"/>
    <cellStyle name="差_县区合并测算20080423(按照各省比重）_民生政策最低支出需求_省级财力12.12 2" xfId="963"/>
    <cellStyle name="差_汇总表_财力性转移支付2010年预算参考数" xfId="964"/>
    <cellStyle name="差_县区合并测算20080423(按照各省比重）_不含人员经费系数_2014省级收入12.2（更新后）" xfId="965"/>
    <cellStyle name="40% - 强调文字颜色 5 2 3 2" xfId="966"/>
    <cellStyle name="差_省级明细_2016年预算草案 2" xfId="967"/>
    <cellStyle name="°_05 3" xfId="968"/>
    <cellStyle name="差_云南 缺口县区测算(地方填报)" xfId="969"/>
    <cellStyle name="好_不含人员经费系数_2014省级收入12.2（更新后）" xfId="970"/>
    <cellStyle name="°_1" xfId="971"/>
    <cellStyle name="差_卫生(按照总人口测算）—20080416_不含人员经费系数_2014省级收入及财力12.12（更新后） 2" xfId="972"/>
    <cellStyle name="40% - 着色 2 2" xfId="973"/>
    <cellStyle name="20% - 强调文字颜色 5 2 2 2" xfId="974"/>
    <cellStyle name="百_NJ18-33 3" xfId="975"/>
    <cellStyle name="差_平邑_2014省级收入及财力12.12（更新后）" xfId="976"/>
    <cellStyle name="好_市辖区测算-新科目（20080626）_民生政策最低支出需求 2" xfId="977"/>
    <cellStyle name="差_河南 缺口县区测算(地方填报)_财力性转移支付2010年预算参考数 3" xfId="978"/>
    <cellStyle name="20% - 强调文字颜色 1 2 8" xfId="979"/>
    <cellStyle name="差_河南 缺口县区测算(地方填报白)_财力性转移支付2010年预算参考数 2" xfId="980"/>
    <cellStyle name="差_Sheet1_2" xfId="981"/>
    <cellStyle name="°_综合数据 3" xfId="982"/>
    <cellStyle name="差_平邑_2014省级收入及财力12.12（更新后） 2" xfId="983"/>
    <cellStyle name="20% - 强调文字颜色 5 2 2 2 2" xfId="984"/>
    <cellStyle name="差_财政厅编制用表（2011年报省人大）_附表1-6" xfId="985"/>
    <cellStyle name="差_县市旗测算-新科目（20080626）_县市旗测算-新科目（含人口规模效应）_财力性转移支付2010年预算参考数 3" xfId="986"/>
    <cellStyle name="40% - 着色 2 2 2" xfId="987"/>
    <cellStyle name="20% - 强调文字颜色 5 3 2 3" xfId="988"/>
    <cellStyle name="好_不含人员经费系数_2014省级收入12.2（更新后） 2" xfId="989"/>
    <cellStyle name="°_1 2" xfId="990"/>
    <cellStyle name="20% - 强调文字颜色 2 2 9" xfId="991"/>
    <cellStyle name="好_Book1_财力性转移支付2010年预算参考数 3" xfId="992"/>
    <cellStyle name="百分比 3 4" xfId="993"/>
    <cellStyle name="Ç§·öî»[0] 2" xfId="994"/>
    <cellStyle name="好_2007年中央财政与河南省财政年终决算结算单_附表1-6" xfId="995"/>
    <cellStyle name="°_1 3" xfId="996"/>
    <cellStyle name="Filter Input Text" xfId="997"/>
    <cellStyle name="60% - 强调文字颜色 1 3 2" xfId="998"/>
    <cellStyle name="°_17" xfId="999"/>
    <cellStyle name="好_卫生(按照总人口测算）—20080416 3" xfId="1000"/>
    <cellStyle name="Filter Input Text 2" xfId="1001"/>
    <cellStyle name="60% - 强调文字颜色 1 3 2 2" xfId="1002"/>
    <cellStyle name="好_2013省级预算附表" xfId="1003"/>
    <cellStyle name="°_17 2" xfId="1004"/>
    <cellStyle name="好_河南 缺口县区测算(地方填报)_财力性转移支付2010年预算参考数" xfId="1005"/>
    <cellStyle name="差_省级明细_2016年预算草案1.13" xfId="1006"/>
    <cellStyle name="°_2003-17 3" xfId="1007"/>
    <cellStyle name="°_2006-2" xfId="1008"/>
    <cellStyle name="°_Book3 3" xfId="1009"/>
    <cellStyle name="常规 2 3 3" xfId="1010"/>
    <cellStyle name="°_2006-2 2" xfId="1011"/>
    <cellStyle name="°_2006-2 2 2" xfId="1012"/>
    <cellStyle name="差_2011年全省及省级预计2011-12-12_收入汇总" xfId="1013"/>
    <cellStyle name="常规 2 3 4" xfId="1014"/>
    <cellStyle name="°_2006-2 3" xfId="1015"/>
    <cellStyle name="差_1110洱源县_2014省级收入12.2（更新后）" xfId="1016"/>
    <cellStyle name="差_缺口县区测算（11.13）_2014省级收入12.2（更新后） 2" xfId="1017"/>
    <cellStyle name="°_Book3 2" xfId="1018"/>
    <cellStyle name="Bad" xfId="1019"/>
    <cellStyle name="常规 11 3" xfId="1020"/>
    <cellStyle name="Bad 2" xfId="1021"/>
    <cellStyle name="°_Book3 2 2" xfId="1022"/>
    <cellStyle name="差_省电力2008年 工作表" xfId="1023"/>
    <cellStyle name="差_1110洱源县_2014省级收入12.2（更新后） 2" xfId="1024"/>
    <cellStyle name="°_NJ17-14" xfId="1025"/>
    <cellStyle name="好_2011年预算表格2010.12.9_附表1-6" xfId="1026"/>
    <cellStyle name="0,0_x000d__x000a_NA_x000d__x000a_" xfId="1027"/>
    <cellStyle name="°_副本2006-2 2 2" xfId="1028"/>
    <cellStyle name="差_省级明细_全省预算代编 2 2" xfId="1029"/>
    <cellStyle name="60% - 强调文字颜色 2 2 2 2" xfId="1030"/>
    <cellStyle name="°_副本2006-2新" xfId="1031"/>
    <cellStyle name="°_副本2006-2新 2" xfId="1032"/>
    <cellStyle name="60% - 强调文字颜色 3 3 2 2" xfId="1033"/>
    <cellStyle name="差_2010年收入预测表（20091218)）_支出汇总 2" xfId="1034"/>
    <cellStyle name="20% - 强调文字颜色 4 2 8" xfId="1035"/>
    <cellStyle name="0,0_x000a__x000a_NA_x000a__x000a_" xfId="1036"/>
    <cellStyle name="千位分隔[0] 3" xfId="1037"/>
    <cellStyle name="Accent2 - 40% 3" xfId="1038"/>
    <cellStyle name="差_人员工资和公用经费2_2014省级收入及财力12.12（更新后）" xfId="1039"/>
    <cellStyle name="°_副本2006-2新 2 2" xfId="1040"/>
    <cellStyle name="好_文体广播事业(按照总人口测算）—20080416_县市旗测算-新科目（含人口规模效应）_财力性转移支付2010年预算参考数 2" xfId="1041"/>
    <cellStyle name="20% - 强调文字颜色 5 2 4 2 2" xfId="1042"/>
    <cellStyle name="好_省级明细_全省预算代编" xfId="1043"/>
    <cellStyle name="°_副本2006-2新 3" xfId="1044"/>
    <cellStyle name="差_自行调整差异系数顺序_省级财力12.12 2" xfId="1045"/>
    <cellStyle name="好_河南 缺口县区测算(地方填报)" xfId="1046"/>
    <cellStyle name="差_34青海_1_2014省级收入12.2（更新后）" xfId="1047"/>
    <cellStyle name="20% - 强调文字颜色 6 2 5 2" xfId="1048"/>
    <cellStyle name="20% - 强调文字颜色 4 2 9" xfId="1049"/>
    <cellStyle name="°_综合数据" xfId="1050"/>
    <cellStyle name="差_2012年省级一般预算收入计划 2" xfId="1051"/>
    <cellStyle name="差_危改资金测算_财力性转移支付2010年预算参考数 3" xfId="1052"/>
    <cellStyle name="差_2007一般预算支出口径剔除表_省级财力12.12 2" xfId="1053"/>
    <cellStyle name="差_河南 缺口县区测算(地方填报)_财力性转移支付2010年预算参考数 2" xfId="1054"/>
    <cellStyle name="20% - 强调文字颜色 1 2 7" xfId="1055"/>
    <cellStyle name="差_Sheet1_1" xfId="1056"/>
    <cellStyle name="°_综合数据 2" xfId="1057"/>
    <cellStyle name="°_综合数据 2 2" xfId="1058"/>
    <cellStyle name="°_纵横对比" xfId="1059"/>
    <cellStyle name="差_总人口_省级财力12.12 2" xfId="1060"/>
    <cellStyle name="差_农林水和城市维护标准支出20080505－县区合计_不含人员经费系数_省级财力12.12 2" xfId="1061"/>
    <cellStyle name="20% - 强调文字颜色 4 2 4" xfId="1062"/>
    <cellStyle name="好_行政（人员）_2014省级收入及财力12.12（更新后） 2" xfId="1063"/>
    <cellStyle name="°_纵横对比 2 2" xfId="1064"/>
    <cellStyle name="Normal 2" xfId="1065"/>
    <cellStyle name="20% - 强调文字颜色 4 2 4 2 2" xfId="1066"/>
    <cellStyle name="差_下文（表）_2014省级收入及财力12.12（更新后）" xfId="1067"/>
    <cellStyle name="°_纵横对比 3" xfId="1068"/>
    <cellStyle name="差_11大理 2" xfId="1069"/>
    <cellStyle name="好_省级明细_副本最新_收入汇总" xfId="1070"/>
    <cellStyle name="20% - 强调文字颜色 4 2 4 3" xfId="1071"/>
    <cellStyle name="差_县市旗测算20080508" xfId="1072"/>
    <cellStyle name="好_津补贴保障测算(5.21)_支出汇总 2" xfId="1073"/>
    <cellStyle name="°ù·" xfId="1074"/>
    <cellStyle name="好_省电力2008年 工作表 2 2" xfId="1075"/>
    <cellStyle name="差_测算总表_省级财力12.12 2" xfId="1076"/>
    <cellStyle name="°ù· 2" xfId="1077"/>
    <cellStyle name="°ù· 2 2" xfId="1078"/>
    <cellStyle name="百_NJ17-27 2 2" xfId="1079"/>
    <cellStyle name="°ù· 3" xfId="1080"/>
    <cellStyle name="40% - 强调文字颜色 4 2 6 2" xfId="1081"/>
    <cellStyle name="°ù·ö±è 2" xfId="1082"/>
    <cellStyle name="差 3" xfId="1083"/>
    <cellStyle name="°ù·ö±è 2 2" xfId="1084"/>
    <cellStyle name="差 3 2" xfId="1085"/>
    <cellStyle name="°ù·ö±è 3" xfId="1086"/>
    <cellStyle name="差_省级明细_政府性基金人大会表格1稿_支出汇总" xfId="1087"/>
    <cellStyle name="差_Xl0000335 3" xfId="1088"/>
    <cellStyle name="20% - 强调文字颜色 1 3 2" xfId="1089"/>
    <cellStyle name="20% - Accent1 2 2" xfId="1090"/>
    <cellStyle name="好_20171126--2018年省级收入预算（打印）" xfId="1091"/>
    <cellStyle name="Accent1 - 20% 2 2" xfId="1092"/>
    <cellStyle name="差_22湖南_省级财力12.12" xfId="1093"/>
    <cellStyle name="20% - 强调文字颜色 1 4" xfId="1094"/>
    <cellStyle name="20% - Accent1 3" xfId="1095"/>
    <cellStyle name="Accent1 - 20% 3" xfId="1096"/>
    <cellStyle name="60% - 强调文字颜色 3 2 2 2" xfId="1097"/>
    <cellStyle name="20% - 强调文字颜色 3 2 8" xfId="1098"/>
    <cellStyle name="3_03-17" xfId="1099"/>
    <cellStyle name="差_2016年中原银行税收基数短收市县负担情况表 2" xfId="1100"/>
    <cellStyle name="强调文字颜色 2 2 3 2" xfId="1101"/>
    <cellStyle name="20% - 强调文字颜色 2 3" xfId="1102"/>
    <cellStyle name="20% - Accent2 2" xfId="1103"/>
    <cellStyle name="差_县区合并测算20080423(按照各省比重）_民生政策最低支出需求_2014省级收入及财力12.12（更新后） 2" xfId="1104"/>
    <cellStyle name="3_03-17 2" xfId="1105"/>
    <cellStyle name="20% - 强调文字颜色 2 3 2" xfId="1106"/>
    <cellStyle name="20% - Accent2 2 2" xfId="1107"/>
    <cellStyle name="40% - 着色 3 2 2" xfId="1108"/>
    <cellStyle name="差_2016年中原银行税收基数短收市县负担情况表 3" xfId="1109"/>
    <cellStyle name="20% - 强调文字颜色 2 4" xfId="1110"/>
    <cellStyle name="20% - Accent2 3" xfId="1111"/>
    <cellStyle name="20% - 强调文字颜色 5 2 3 2 2" xfId="1112"/>
    <cellStyle name="Ç§·öî»[0] 3" xfId="1113"/>
    <cellStyle name="百分比 3 5" xfId="1114"/>
    <cellStyle name="差_2007年中央财政与河南省财政年终决算结算单_2013省级预算附表 2" xfId="1115"/>
    <cellStyle name="20% - 强调文字颜色 3 2 9" xfId="1116"/>
    <cellStyle name="强调文字颜色 2 2 4" xfId="1117"/>
    <cellStyle name="20% - Accent3" xfId="1118"/>
    <cellStyle name="强调文字颜色 2 2 4 2" xfId="1119"/>
    <cellStyle name="20% - 强调文字颜色 3 3" xfId="1120"/>
    <cellStyle name="20% - Accent3 2" xfId="1121"/>
    <cellStyle name="差_转移支付" xfId="1122"/>
    <cellStyle name="20% - 强调文字颜色 3 4" xfId="1123"/>
    <cellStyle name="20% - Accent3 3" xfId="1124"/>
    <cellStyle name="差_财力差异计算表(不含非农业区)_2014省级收入及财力12.12（更新后）" xfId="1125"/>
    <cellStyle name="20% - 强调文字颜色 4 3 2" xfId="1126"/>
    <cellStyle name="20% - Accent4 2 2" xfId="1127"/>
    <cellStyle name="强调文字颜色 2 2 6" xfId="1128"/>
    <cellStyle name="20% - Accent5" xfId="1129"/>
    <cellStyle name="20% - 强调文字颜色 5 3" xfId="1130"/>
    <cellStyle name="20% - Accent5 2" xfId="1131"/>
    <cellStyle name="好_县市旗测算20080508_县市旗测算-新科目（含人口规模效应） 3" xfId="1132"/>
    <cellStyle name="20% - 强调文字颜色 5 3 2" xfId="1133"/>
    <cellStyle name="20% - Accent5 2 2" xfId="1134"/>
    <cellStyle name="好_卫生(按照总人口测算）—20080416_不含人员经费系数_财力性转移支付2010年预算参考数" xfId="1135"/>
    <cellStyle name="20% - Accent5 3" xfId="1136"/>
    <cellStyle name="强调文字颜色 2 2 7" xfId="1137"/>
    <cellStyle name="20% - Accent6" xfId="1138"/>
    <cellStyle name="差_2006年30云南 2" xfId="1139"/>
    <cellStyle name="60% - 强调文字颜色 6 2 5" xfId="1140"/>
    <cellStyle name="20% - Accent6 2" xfId="1141"/>
    <cellStyle name="20% - 强调文字颜色 6 3" xfId="1142"/>
    <cellStyle name="20% - Accent6 2 2" xfId="1143"/>
    <cellStyle name="20% - 强调文字颜色 6 3 2" xfId="1144"/>
    <cellStyle name="20% - 强调文字颜色 1 2 2 2 2" xfId="1145"/>
    <cellStyle name="20% - 强调文字颜色 1 2 2 3" xfId="1146"/>
    <cellStyle name="20% - 强调文字颜色 1 2 3 2" xfId="1147"/>
    <cellStyle name="20% - 强调文字颜色 1 2 3 2 2" xfId="1148"/>
    <cellStyle name="好_2007结算与财力(6.2)_收入汇总 2" xfId="1149"/>
    <cellStyle name="差_2008计算资料（8月11日终稿）" xfId="1150"/>
    <cellStyle name="20% - 强调文字颜色 1 2 3 3" xfId="1151"/>
    <cellStyle name="好_2007一般预算支出口径剔除表" xfId="1152"/>
    <cellStyle name="20% - 强调文字颜色 1 2 4" xfId="1153"/>
    <cellStyle name="好_2007一般预算支出口径剔除表 2" xfId="1154"/>
    <cellStyle name="差_省级明细_代编全省支出预算修改_2017年预算草案（债务）" xfId="1155"/>
    <cellStyle name="20% - 强调文字颜色 1 2 4 2" xfId="1156"/>
    <cellStyle name="差_卫生(按照总人口测算）—20080416_县市旗测算-新科目（含人口规模效应）" xfId="1157"/>
    <cellStyle name="差_省级明细_代编全省支出预算修改_2017年预算草案（债务） 2" xfId="1158"/>
    <cellStyle name="20% - 强调文字颜色 1 2 4 2 2" xfId="1159"/>
    <cellStyle name="好_1_2014省级收入12.2（更新后）" xfId="1160"/>
    <cellStyle name="差_卫生(按照总人口测算）—20080416_县市旗测算-新科目（含人口规模效应） 2" xfId="1161"/>
    <cellStyle name="好_2007一般预算支出口径剔除表 3" xfId="1162"/>
    <cellStyle name="20% - 强调文字颜色 1 2 4 3" xfId="1163"/>
    <cellStyle name="20% - 强调文字颜色 1 2 5" xfId="1164"/>
    <cellStyle name="20% - 强调文字颜色 1 2 5 2" xfId="1165"/>
    <cellStyle name="差_教育(按照总人口测算）—20080416_不含人员经费系数 3" xfId="1166"/>
    <cellStyle name="20% - 强调文字颜色 1 2 5 3" xfId="1167"/>
    <cellStyle name="20% - 强调文字颜色 1 2 6" xfId="1168"/>
    <cellStyle name="20% - 强调文字颜色 1 2 6 2" xfId="1169"/>
    <cellStyle name="40% - 着色 1 2 2" xfId="1170"/>
    <cellStyle name="20% - 强调文字颜色 5 2 2 3" xfId="1171"/>
    <cellStyle name="差_行政（人员）_县市旗测算-新科目（含人口规模效应）_2014省级收入及财力12.12（更新后）" xfId="1172"/>
    <cellStyle name="Accent5 2" xfId="1173"/>
    <cellStyle name="差_2006年水利统计指标统计表_2014省级收入及财力12.12（更新后） 2" xfId="1174"/>
    <cellStyle name="差_教育(按照总人口测算）—20080416_2014省级收入12.2（更新后） 2" xfId="1175"/>
    <cellStyle name="差_河南 缺口县区测算(地方填报白)_财力性转移支付2010年预算参考数 3" xfId="1176"/>
    <cellStyle name="好_市辖区测算-新科目（20080626）_民生政策最低支出需求 3" xfId="1177"/>
    <cellStyle name="20% - 强调文字颜色 1 2 9" xfId="1178"/>
    <cellStyle name="差_县区合并测算20080423(按照各省比重）_县市旗测算-新科目（含人口规模效应）_财力性转移支付2010年预算参考数 2" xfId="1179"/>
    <cellStyle name="差_全省基金收入" xfId="1180"/>
    <cellStyle name="20% - 强调文字颜色 2 3 2 2 2" xfId="1181"/>
    <cellStyle name="20% - 强调文字颜色 1 3 2 2 2" xfId="1182"/>
    <cellStyle name="计算 2 2" xfId="1183"/>
    <cellStyle name="差_县市旗测算-新科目（20080627）_不含人员经费系数_2014省级收入12.2（更新后）" xfId="1184"/>
    <cellStyle name="好_2011年预算表格2010.12.9_基金汇总 2" xfId="1185"/>
    <cellStyle name="Ç§î»" xfId="1186"/>
    <cellStyle name="20% - 强调文字颜色 1 3 3" xfId="1187"/>
    <cellStyle name="差_省级明细_Book1_支出汇总 2" xfId="1188"/>
    <cellStyle name="计算 2 2 2" xfId="1189"/>
    <cellStyle name="差_县市旗测算-新科目（20080627）_不含人员经费系数_2014省级收入12.2（更新后） 2" xfId="1190"/>
    <cellStyle name="Ç§î» 2" xfId="1191"/>
    <cellStyle name="好_县区合并测算20080421" xfId="1192"/>
    <cellStyle name="20% - 强调文字颜色 1 3 3 2" xfId="1193"/>
    <cellStyle name="20% - 强调文字颜色 1 3 4" xfId="1194"/>
    <cellStyle name="差_Xl0000336 3" xfId="1195"/>
    <cellStyle name="差_22湖南_省级财力12.12 2" xfId="1196"/>
    <cellStyle name="20% - 强调文字颜色 1 4 2" xfId="1197"/>
    <cellStyle name="20% - 强调文字颜色 5 2_3.2017全省支出" xfId="1198"/>
    <cellStyle name="差_县区合并测算20080421_2014省级收入12.2（更新后）" xfId="1199"/>
    <cellStyle name="差_2011年预算大表11-26_2017年预算草案（债务） 3" xfId="1200"/>
    <cellStyle name="20% - 强调文字颜色 1 4 2 2" xfId="1201"/>
    <cellStyle name="差_行政公检法测算_财力性转移支付2010年预算参考数 3" xfId="1202"/>
    <cellStyle name="20% - 强调文字颜色 3 2 7" xfId="1203"/>
    <cellStyle name="好_行政公检法测算_不含人员经费系数_2014省级收入及财力12.12（更新后）" xfId="1204"/>
    <cellStyle name="差_Book1_2013省级预算附表" xfId="1205"/>
    <cellStyle name="差_Xl0000071_收入汇总" xfId="1206"/>
    <cellStyle name="20% - 强调文字颜色 2 2" xfId="1207"/>
    <cellStyle name="差_Xl0000071_收入汇总 2" xfId="1208"/>
    <cellStyle name="40% - 强调文字颜色 3 2 7" xfId="1209"/>
    <cellStyle name="20% - 强调文字颜色 2 2 2" xfId="1210"/>
    <cellStyle name="好_Sheet1_2" xfId="1211"/>
    <cellStyle name="差_汇总-县级财政报表附表 3" xfId="1212"/>
    <cellStyle name="差_行政(燃修费)_不含人员经费系数" xfId="1213"/>
    <cellStyle name="20% - 强调文字颜色 2 2 2 2" xfId="1214"/>
    <cellStyle name="好_Sheet1_2 2" xfId="1215"/>
    <cellStyle name="差_行政(燃修费)_不含人员经费系数 2" xfId="1216"/>
    <cellStyle name="20% - 强调文字颜色 2 2 2 2 2" xfId="1217"/>
    <cellStyle name="差_30云南 3" xfId="1218"/>
    <cellStyle name="差_市辖区测算20080510_2014省级收入12.2（更新后） 2" xfId="1219"/>
    <cellStyle name="好_县区合并测算20080423(按照各省比重）_县市旗测算-新科目（含人口规模效应）_财力性转移支付2010年预算参考数" xfId="1220"/>
    <cellStyle name="好_山东省民生支出标准 2" xfId="1221"/>
    <cellStyle name="40% - Accent4 2" xfId="1222"/>
    <cellStyle name="差_2007结算与财力(6.2)" xfId="1223"/>
    <cellStyle name="20% - 强调文字颜色 2 2 2 3" xfId="1224"/>
    <cellStyle name="好_Sheet1_2 3" xfId="1225"/>
    <cellStyle name="差_行政(燃修费)_不含人员经费系数 3" xfId="1226"/>
    <cellStyle name="20% - 强调文字颜色 2 2 3 2" xfId="1227"/>
    <cellStyle name="差_其他部门(按照总人口测算）—20080416_县市旗测算-新科目（含人口规模效应）_省级财力12.12 2" xfId="1228"/>
    <cellStyle name="20% - 强调文字颜色 2 2 3 2 2" xfId="1229"/>
    <cellStyle name="差_2006年水利统计指标统计表" xfId="1230"/>
    <cellStyle name="差_28四川" xfId="1231"/>
    <cellStyle name="差_商品交易所2006--2008年税收" xfId="1232"/>
    <cellStyle name="差_下文（表） 3" xfId="1233"/>
    <cellStyle name="警告文本 2 2" xfId="1234"/>
    <cellStyle name="40% - Accent5 2" xfId="1235"/>
    <cellStyle name="差_2011年预算表格2010.12.9" xfId="1236"/>
    <cellStyle name="好_34青海_1_2014省级收入12.2（更新后）" xfId="1237"/>
    <cellStyle name="差_2012年国有资本经营预算收支总表" xfId="1238"/>
    <cellStyle name="20% - 强调文字颜色 2 2 3 3" xfId="1239"/>
    <cellStyle name="20% - 强调文字颜色 2 2 6" xfId="1240"/>
    <cellStyle name="20% - 强调文字颜色 2 2 6 2" xfId="1241"/>
    <cellStyle name="20% - 强调文字颜色 2 2 7" xfId="1242"/>
    <cellStyle name="20% - 强调文字颜色 5 3 2 2" xfId="1243"/>
    <cellStyle name="差_卫生(按照总人口测算）—20080416_县市旗测算-新科目（含人口规模效应）_2014省级收入12.2（更新后）" xfId="1244"/>
    <cellStyle name="20% - 强调文字颜色 2 2 8" xfId="1245"/>
    <cellStyle name="差_下文_省级财力12.12 2" xfId="1246"/>
    <cellStyle name="20% - 强调文字颜色 2 2_3.2017全省支出" xfId="1247"/>
    <cellStyle name="差_县市旗测算20080508_民生政策最低支出需求_财力性转移支付2010年预算参考数 2" xfId="1248"/>
    <cellStyle name="3_03-17 2 2" xfId="1249"/>
    <cellStyle name="差_民生政策最低支出需求_财力性转移支付2010年预算参考数 3" xfId="1250"/>
    <cellStyle name="20% - 强调文字颜色 2 3 2 2" xfId="1251"/>
    <cellStyle name="好_测算结果 2" xfId="1252"/>
    <cellStyle name="差_2008年财政收支预算草案(1.4)_支出汇总 2 2" xfId="1253"/>
    <cellStyle name="20% - 强调文字颜色 2 3 2 3" xfId="1254"/>
    <cellStyle name="差_20 2007年河南结算单_2014省级收入及财力12.12（更新后） 2" xfId="1255"/>
    <cellStyle name="20% - 强调文字颜色 2 4 3" xfId="1256"/>
    <cellStyle name="差_省级明细_Xl0000068_基金汇总" xfId="1257"/>
    <cellStyle name="Ç§î» 3" xfId="1258"/>
    <cellStyle name="20% - 强调文字颜色 3 2" xfId="1259"/>
    <cellStyle name="40% - 强调文字颜色 4 2 7" xfId="1260"/>
    <cellStyle name="20% - 强调文字颜色 3 2 2" xfId="1261"/>
    <cellStyle name="好_省级明细_副本1.2 3" xfId="1262"/>
    <cellStyle name="好_2_财力性转移支付2010年预算参考数" xfId="1263"/>
    <cellStyle name="20% - 强调文字颜色 3 2 2 2" xfId="1264"/>
    <cellStyle name="差_2007年结算已定项目对账单 3" xfId="1265"/>
    <cellStyle name="好_2_财力性转移支付2010年预算参考数 2" xfId="1266"/>
    <cellStyle name="20% - 强调文字颜色 3 2 2 2 2" xfId="1267"/>
    <cellStyle name="差_30云南_1 3" xfId="1268"/>
    <cellStyle name="千_NJ17-26" xfId="1269"/>
    <cellStyle name="20% - 强调文字颜色 6 2 4 2" xfId="1270"/>
    <cellStyle name="Æõ 2 2" xfId="1271"/>
    <cellStyle name="40% - 强调文字颜色 4 2 8" xfId="1272"/>
    <cellStyle name="20% - 强调文字颜色 3 2 3" xfId="1273"/>
    <cellStyle name="20% - 强调文字颜色 3 2 3 2" xfId="1274"/>
    <cellStyle name="20% - 强调文字颜色 3 2 3 2 2" xfId="1275"/>
    <cellStyle name="好_行政（人员）_县市旗测算-新科目（含人口规模效应）_2014省级收入12.2（更新后） 2" xfId="1276"/>
    <cellStyle name="40% - 强调文字颜色 4 2 9" xfId="1277"/>
    <cellStyle name="20% - 强调文字颜色 3 2 4" xfId="1278"/>
    <cellStyle name="链接单元格 3_1.3日 2017年预算草案 - 副本" xfId="1279"/>
    <cellStyle name="40% - 强调文字颜色 5 2 6 2" xfId="1280"/>
    <cellStyle name="20% - 强调文字颜色 3 2 4 2" xfId="1281"/>
    <cellStyle name="20% - 强调文字颜色 3 2 4 2 2" xfId="1282"/>
    <cellStyle name="20% - 强调文字颜色 3 2 4 3" xfId="1283"/>
    <cellStyle name="百_05 3" xfId="1284"/>
    <cellStyle name="20% - 强调文字颜色 3 2 5 2" xfId="1285"/>
    <cellStyle name="好_12滨州_财力性转移支付2010年预算参考数" xfId="1286"/>
    <cellStyle name="好_一般预算支出口径剔除表 2" xfId="1287"/>
    <cellStyle name="差_汇总_财力性转移支付2010年预算参考数 2" xfId="1288"/>
    <cellStyle name="差_20111127汇报附表（8张）_基金汇总" xfId="1289"/>
    <cellStyle name="好_县区合并测算20080423(按照各省比重）_民生政策最低支出需求_财力性转移支付2010年预算参考数 3" xfId="1290"/>
    <cellStyle name="20% - 强调文字颜色 3 2 5 2 2" xfId="1291"/>
    <cellStyle name="好_12滨州_财力性转移支付2010年预算参考数 2" xfId="1292"/>
    <cellStyle name="差_20111127汇报附表（8张）_基金汇总 2" xfId="1293"/>
    <cellStyle name="好_2009年财力测算情况11.19_基金汇总" xfId="1294"/>
    <cellStyle name="20% - 强调文字颜色 3 2 5 3" xfId="1295"/>
    <cellStyle name="好_一般预算支出口径剔除表 3" xfId="1296"/>
    <cellStyle name="差_汇总_财力性转移支付2010年预算参考数 3" xfId="1297"/>
    <cellStyle name="20% - 强调文字颜色 3 2 6" xfId="1298"/>
    <cellStyle name="20% - 强调文字颜色 3 2 6 2" xfId="1299"/>
    <cellStyle name="好 3 3 2" xfId="1300"/>
    <cellStyle name="40% - 强调文字颜色 6 2 2" xfId="1301"/>
    <cellStyle name="20% - 强调文字颜色 3 3 2 2 2" xfId="1302"/>
    <cellStyle name="千位" xfId="1303"/>
    <cellStyle name="好 3 4" xfId="1304"/>
    <cellStyle name="40% - 强调文字颜色 6 3" xfId="1305"/>
    <cellStyle name="20% - 强调文字颜色 3 3 2 3" xfId="1306"/>
    <cellStyle name="差_人员工资和公用经费2_财力性转移支付2010年预算参考数 2" xfId="1307"/>
    <cellStyle name="百_NJ18-09 2 2" xfId="1308"/>
    <cellStyle name="百_NJ18-14 2 2" xfId="1309"/>
    <cellStyle name="好_2006年28四川_财力性转移支付2010年预算参考数" xfId="1310"/>
    <cellStyle name="差_转移支付 3" xfId="1311"/>
    <cellStyle name="20% - 强调文字颜色 3 3 3" xfId="1312"/>
    <cellStyle name="20% - 强调文字颜色 4 2 2 2" xfId="1313"/>
    <cellStyle name="20% - 强调文字颜色 3 3 4" xfId="1314"/>
    <cellStyle name="20% - 强调文字颜色 3 4 2" xfId="1315"/>
    <cellStyle name="差_财力差异计算表(不含非农业区)_2014省级收入及财力12.12（更新后） 2" xfId="1316"/>
    <cellStyle name="20% - 强调文字颜色 4 2 2 3" xfId="1317"/>
    <cellStyle name="好_2.2017全省收入 2" xfId="1318"/>
    <cellStyle name="差_表一_2014省级收入及财力12.12（更新后）" xfId="1319"/>
    <cellStyle name="差_省级明细_2016年预算草案1.13_2017年预算草案（债务）" xfId="1320"/>
    <cellStyle name="20% - 强调文字颜色 4 2 6" xfId="1321"/>
    <cellStyle name="20% - 强调文字颜色 4 2 7" xfId="1322"/>
    <cellStyle name="20% - 强调文字颜色 4 3 4" xfId="1323"/>
    <cellStyle name="20% - 强调文字颜色 4 3 2 2" xfId="1324"/>
    <cellStyle name="20% - 强调文字颜色 4 3 2 2 2" xfId="1325"/>
    <cellStyle name="20% - 强调文字颜色 4 3 3" xfId="1326"/>
    <cellStyle name="百_NJ17-28 2 2" xfId="1327"/>
    <cellStyle name="百_NJ17-33 2 2" xfId="1328"/>
    <cellStyle name="差_市辖区测算-新科目（20080626）_不含人员经费系数_省级财力12.12 2" xfId="1329"/>
    <cellStyle name="20% - 强调文字颜色 5 2" xfId="1330"/>
    <cellStyle name="差_县区合并测算20080421_财力性转移支付2010年预算参考数 3" xfId="1331"/>
    <cellStyle name="40% - 强调文字颜色 6 2 7" xfId="1332"/>
    <cellStyle name="20% - 强调文字颜色 5 2 2" xfId="1333"/>
    <cellStyle name="40% - 强调文字颜色 6 2 8" xfId="1334"/>
    <cellStyle name="20% - 强调文字颜色 5 2 3" xfId="1335"/>
    <cellStyle name="20% - 强调文字颜色 5 2 3 2" xfId="1336"/>
    <cellStyle name="百_NJ18-34 3" xfId="1337"/>
    <cellStyle name="20% - 强调文字颜色 5 2 3 3" xfId="1338"/>
    <cellStyle name="差_测算结果_财力性转移支付2010年预算参考数" xfId="1339"/>
    <cellStyle name="40% - 强调文字颜色 6 2 9" xfId="1340"/>
    <cellStyle name="20% - 强调文字颜色 5 2 4" xfId="1341"/>
    <cellStyle name="好_文体广播事业(按照总人口测算）—20080416_县市旗测算-新科目（含人口规模效应）_财力性转移支付2010年预算参考数" xfId="1342"/>
    <cellStyle name="20% - 强调文字颜色 5 2 4 2" xfId="1343"/>
    <cellStyle name="20% - 强调文字颜色 5 2 4 3" xfId="1344"/>
    <cellStyle name="差_县市旗测算20080508_民生政策最低支出需求_财力性转移支付2010年预算参考数" xfId="1345"/>
    <cellStyle name="差_不含人员经费系数_2014省级收入及财力12.12（更新后）" xfId="1346"/>
    <cellStyle name="20% - 强调文字颜色 5 2 5" xfId="1347"/>
    <cellStyle name="差_测算结果汇总_2014省级收入及财力12.12（更新后） 2" xfId="1348"/>
    <cellStyle name="注释 2 3" xfId="1349"/>
    <cellStyle name="差_不含人员经费系数_2014省级收入及财力12.12（更新后） 2" xfId="1350"/>
    <cellStyle name="20% - 强调文字颜色 5 2 5 2" xfId="1351"/>
    <cellStyle name="注释 2 3 2" xfId="1352"/>
    <cellStyle name="20% - 强调文字颜色 5 2 5 2 2" xfId="1353"/>
    <cellStyle name="20% - 强调文字颜色 5 2 6" xfId="1354"/>
    <cellStyle name="40% - 强调文字颜色 2 3 2 2 2" xfId="1355"/>
    <cellStyle name="差_省级明细_Book1_收入汇总 2" xfId="1356"/>
    <cellStyle name="注释 3 3" xfId="1357"/>
    <cellStyle name="20% - 强调文字颜色 5 2 6 2" xfId="1358"/>
    <cellStyle name="60% - 强调文字颜色 4 2 5" xfId="1359"/>
    <cellStyle name="常规 11 3 2" xfId="1360"/>
    <cellStyle name="20% - 强调文字颜色 5 2 7" xfId="1361"/>
    <cellStyle name="差_省电力2008年 工作表 2" xfId="1362"/>
    <cellStyle name="百分比 3 2 2" xfId="1363"/>
    <cellStyle name="60% - 强调文字颜色 6 4" xfId="1364"/>
    <cellStyle name="20% - 强调文字颜色 5 3 2 2 2" xfId="1365"/>
    <cellStyle name="20% - 强调文字颜色 6 2 3" xfId="1366"/>
    <cellStyle name="差_县区合并测算20080423(按照各省比重）" xfId="1367"/>
    <cellStyle name="20% - 强调文字颜色 6 2 3 2" xfId="1368"/>
    <cellStyle name="差_县区合并测算20080423(按照各省比重） 2" xfId="1369"/>
    <cellStyle name="差_2008年一般预算支出预计" xfId="1370"/>
    <cellStyle name="20% - 强调文字颜色 6 2 3 2 2" xfId="1371"/>
    <cellStyle name="差_县市旗测算-新科目（20080627）_不含人员经费系数_财力性转移支付2010年预算参考数 2" xfId="1372"/>
    <cellStyle name="差_县区合并测算20080423(按照各省比重） 3" xfId="1373"/>
    <cellStyle name="20% - 强调文字颜色 6 2 3 3" xfId="1374"/>
    <cellStyle name="3_封面 2" xfId="1375"/>
    <cellStyle name="差_2009年省与市县结算（最终）" xfId="1376"/>
    <cellStyle name="20% - 强调文字颜色 6 2 4" xfId="1377"/>
    <cellStyle name="Æõ 2" xfId="1378"/>
    <cellStyle name="好_2008年财政收支预算草案(1.4) 2 2" xfId="1379"/>
    <cellStyle name="差_省级明细_副本1.2_支出汇总 2" xfId="1380"/>
    <cellStyle name="好_省级明细_23_支出汇总 2" xfId="1381"/>
    <cellStyle name="20% - 强调文字颜色 6 2 4 3" xfId="1382"/>
    <cellStyle name="20% - 强调文字颜色 6 2 5" xfId="1383"/>
    <cellStyle name="Æõ 3" xfId="1384"/>
    <cellStyle name="20% - 强调文字颜色 6 2 5 2 2" xfId="1385"/>
    <cellStyle name="好_省级明细_基金最新" xfId="1386"/>
    <cellStyle name="3￡1" xfId="1387"/>
    <cellStyle name="好_2008年财政收支预算草案(1.4) 3 2" xfId="1388"/>
    <cellStyle name="好_2008年支出调整_2014省级收入12.2（更新后）" xfId="1389"/>
    <cellStyle name="差_教育(按照总人口测算）—20080416_县市旗测算-新科目（含人口规模效应） 2" xfId="1390"/>
    <cellStyle name="20% - 强调文字颜色 6 2 5 3" xfId="1391"/>
    <cellStyle name="差_2008年财政收支预算草案(1.4)_收入汇总 2 2" xfId="1392"/>
    <cellStyle name="20% - 强调文字颜色 6 2 6" xfId="1393"/>
    <cellStyle name="差_县市旗测算-新科目（20080627）_不含人员经费系数 2" xfId="1394"/>
    <cellStyle name="Accent3 - 40%" xfId="1395"/>
    <cellStyle name="Accent3 - 40% 2" xfId="1396"/>
    <cellStyle name="20% - 强调文字颜色 6 2 6 2" xfId="1397"/>
    <cellStyle name="20% - 强调文字颜色 6 2 7" xfId="1398"/>
    <cellStyle name="差_县市旗测算-新科目（20080627）_不含人员经费系数 3" xfId="1399"/>
    <cellStyle name="20% - 强调文字颜色 6 2 8" xfId="1400"/>
    <cellStyle name="20% - 强调文字颜色 6 2_3.2017全省支出" xfId="1401"/>
    <cellStyle name="20% - 强调文字颜色 6 3 2 2" xfId="1402"/>
    <cellStyle name="20% - 强调文字颜色 6 3 2 2 2" xfId="1403"/>
    <cellStyle name="20% - 强调文字颜色 6 3 2 3" xfId="1404"/>
    <cellStyle name="no dec" xfId="1405"/>
    <cellStyle name="20% - 强调文字颜色 6 3 3" xfId="1406"/>
    <cellStyle name="差_530623_2006年县级财政报表附表 2" xfId="1407"/>
    <cellStyle name="no dec 2" xfId="1408"/>
    <cellStyle name="20% - 强调文字颜色 6 3 3 2" xfId="1409"/>
    <cellStyle name="20% - 强调文字颜色 6 3 4" xfId="1410"/>
    <cellStyle name="差_市辖区测算-新科目（20080626）_不含人员经费系数" xfId="1411"/>
    <cellStyle name="差_530623_2006年县级财政报表附表 3" xfId="1412"/>
    <cellStyle name="计算 3" xfId="1413"/>
    <cellStyle name="20% - 着色 1" xfId="1414"/>
    <cellStyle name="好_其他部门(按照总人口测算）—20080416_县市旗测算-新科目（含人口规模效应）_财力性转移支付2010年预算参考数" xfId="1415"/>
    <cellStyle name="计算 3 3" xfId="1416"/>
    <cellStyle name="差_商品交易所2006--2008年税收_附表1-6" xfId="1417"/>
    <cellStyle name="20% - 着色 1 3" xfId="1418"/>
    <cellStyle name="好_其他部门(按照总人口测算）—20080416_县市旗测算-新科目（含人口规模效应）_财力性转移支付2010年预算参考数 3" xfId="1419"/>
    <cellStyle name="好_2009年财力测算情况11.19_支出汇总 2" xfId="1420"/>
    <cellStyle name="差_2011年预算表格2010.12.9_附表1-6" xfId="1421"/>
    <cellStyle name="好_20河南(财政部2010年县级基本财力测算数据) 2" xfId="1422"/>
    <cellStyle name="差_收入汇总 2" xfId="1423"/>
    <cellStyle name="计算 4" xfId="1424"/>
    <cellStyle name="20% - 着色 2" xfId="1425"/>
    <cellStyle name="60% - 强调文字颜色 4 3" xfId="1426"/>
    <cellStyle name="20% - 着色 2 2 2" xfId="1427"/>
    <cellStyle name="差_5334_2006年迪庆县级财政报表附表" xfId="1428"/>
    <cellStyle name="20% - 着色 2 3" xfId="1429"/>
    <cellStyle name="好_20河南(财政部2010年县级基本财力测算数据) 3" xfId="1430"/>
    <cellStyle name="差_收入汇总 3" xfId="1431"/>
    <cellStyle name="20% - 着色 3" xfId="1432"/>
    <cellStyle name="20% - 着色 3 2" xfId="1433"/>
    <cellStyle name="差_行政公检法测算_不含人员经费系数_财力性转移支付2010年预算参考数" xfId="1434"/>
    <cellStyle name="20% - 着色 3 2 2" xfId="1435"/>
    <cellStyle name="差_行政公检法测算_不含人员经费系数_财力性转移支付2010年预算参考数 2" xfId="1436"/>
    <cellStyle name="20% - 着色 3 3" xfId="1437"/>
    <cellStyle name="20% - 着色 4" xfId="1438"/>
    <cellStyle name="Currency1" xfId="1439"/>
    <cellStyle name="20% - 着色 4 2" xfId="1440"/>
    <cellStyle name="差_一般预算支出口径剔除表_财力性转移支付2010年预算参考数" xfId="1441"/>
    <cellStyle name="差_行政（人员） 3" xfId="1442"/>
    <cellStyle name="20% - 着色 4 2 2" xfId="1443"/>
    <cellStyle name="差_一般预算支出口径剔除表_财力性转移支付2010年预算参考数 2" xfId="1444"/>
    <cellStyle name="差_危改资金测算" xfId="1445"/>
    <cellStyle name="20% - 着色 4 3" xfId="1446"/>
    <cellStyle name="百_NJ17-23 2 2" xfId="1447"/>
    <cellStyle name="百_NJ17-18 2 2" xfId="1448"/>
    <cellStyle name="20% - 着色 5" xfId="1449"/>
    <cellStyle name="3" xfId="1450"/>
    <cellStyle name="20% - 着色 5 2" xfId="1451"/>
    <cellStyle name="3 2" xfId="1452"/>
    <cellStyle name="差_省级明细_23" xfId="1453"/>
    <cellStyle name="20% - 着色 5 2 2" xfId="1454"/>
    <cellStyle name="3 2 2" xfId="1455"/>
    <cellStyle name="差_省级明细_23 2" xfId="1456"/>
    <cellStyle name="差_22湖南_财力性转移支付2010年预算参考数" xfId="1457"/>
    <cellStyle name="好_核定人数下发表_财力性转移支付2010年预算参考数 2" xfId="1458"/>
    <cellStyle name="20% - 着色 5 3" xfId="1459"/>
    <cellStyle name="3 3" xfId="1460"/>
    <cellStyle name="好_省级明细_支出汇总 2" xfId="1461"/>
    <cellStyle name="差_省电力2008年 工作表_附表1-6" xfId="1462"/>
    <cellStyle name="百_封面" xfId="1463"/>
    <cellStyle name="着色 2" xfId="1464"/>
    <cellStyle name="好_行政(燃修费)_不含人员经费系数 2" xfId="1465"/>
    <cellStyle name="3￡ 2 2" xfId="1466"/>
    <cellStyle name="20% - 着色 6" xfId="1467"/>
    <cellStyle name="差_410927000_台前县_2014省级收入12.2（更新后） 2" xfId="1468"/>
    <cellStyle name="20% - 着色 6 2" xfId="1469"/>
    <cellStyle name="20% - 着色 6 2 2" xfId="1470"/>
    <cellStyle name="差_省级明细_Book1_基金汇总 2" xfId="1471"/>
    <cellStyle name="3?" xfId="1472"/>
    <cellStyle name="差_2007年收支情况及2008年收支预计表(汇总表)" xfId="1473"/>
    <cellStyle name="差_2007年中央财政与河南省财政年终决算结算单_2014省级收入12.2（更新后）" xfId="1474"/>
    <cellStyle name="好_Book2_财力性转移支付2010年预算参考数 3" xfId="1475"/>
    <cellStyle name="3? 2" xfId="1476"/>
    <cellStyle name="差_2007年收支情况及2008年收支预计表(汇总表) 2" xfId="1477"/>
    <cellStyle name="差_2007年中央财政与河南省财政年终决算结算单_2014省级收入12.2（更新后） 2" xfId="1478"/>
    <cellStyle name="3? 2 2" xfId="1479"/>
    <cellStyle name="3? 3" xfId="1480"/>
    <cellStyle name="差_2007年收支情况及2008年收支预计表(汇总表) 3" xfId="1481"/>
    <cellStyle name="40% - 强调文字颜色 1 4 2" xfId="1482"/>
    <cellStyle name="差_1_财力性转移支付2010年预算参考数" xfId="1483"/>
    <cellStyle name="3?ê 2" xfId="1484"/>
    <cellStyle name="40% - 强调文字颜色 1 4 2 2" xfId="1485"/>
    <cellStyle name="差_1_财力性转移支付2010年预算参考数 2" xfId="1486"/>
    <cellStyle name="差_省级明细_副本1.2_收入汇总" xfId="1487"/>
    <cellStyle name="好_省级明细_23_收入汇总" xfId="1488"/>
    <cellStyle name="3?ê 2 2" xfId="1489"/>
    <cellStyle name="40% - 强调文字颜色 1 4 3" xfId="1490"/>
    <cellStyle name="好_行政（人员）_不含人员经费系数_2014省级收入12.2（更新后） 2" xfId="1491"/>
    <cellStyle name="差_县市旗测算-新科目（20080627）_省级财力12.12 2" xfId="1492"/>
    <cellStyle name="3?ê 3" xfId="1493"/>
    <cellStyle name="好 2 4 2" xfId="1494"/>
    <cellStyle name="40% - 强调文字颜色 5 3 2" xfId="1495"/>
    <cellStyle name="3_04-19" xfId="1496"/>
    <cellStyle name="强调文字颜色 4 3 3" xfId="1497"/>
    <cellStyle name="40% - 强调文字颜色 5 3 2 2" xfId="1498"/>
    <cellStyle name="3_04-19 2" xfId="1499"/>
    <cellStyle name="差_山东省民生支出标准_省级财力12.12" xfId="1500"/>
    <cellStyle name="好_缺口消化情况" xfId="1501"/>
    <cellStyle name="40% - 强调文字颜色 5 3 2 2 2" xfId="1502"/>
    <cellStyle name="3_04-19 2 2" xfId="1503"/>
    <cellStyle name="40% - 强调文字颜色 5 3 2 3" xfId="1504"/>
    <cellStyle name="3_04-19 3" xfId="1505"/>
    <cellStyle name="Explanatory Text" xfId="1506"/>
    <cellStyle name="3_05" xfId="1507"/>
    <cellStyle name="3_05 2" xfId="1508"/>
    <cellStyle name="3_05 2 2" xfId="1509"/>
    <cellStyle name="3_05 3" xfId="1510"/>
    <cellStyle name="差_缺口县区测算（11.13）_省级财力12.12" xfId="1511"/>
    <cellStyle name="好_河南 缺口县区测算(地方填报)_财力性转移支付2010年预算参考数 3" xfId="1512"/>
    <cellStyle name="3_2005-18" xfId="1513"/>
    <cellStyle name="差_省级明细_2016年预算草案1.13 3" xfId="1514"/>
    <cellStyle name="3_2005-18 2" xfId="1515"/>
    <cellStyle name="3_2005-18 2 2" xfId="1516"/>
    <cellStyle name="3_2005-19" xfId="1517"/>
    <cellStyle name="差_云南 缺口县区测算(地方填报)_2014省级收入及财力12.12（更新后）" xfId="1518"/>
    <cellStyle name="3_2005-19 2" xfId="1519"/>
    <cellStyle name="差_测算结果" xfId="1520"/>
    <cellStyle name="差_农林水和城市维护标准支出20080505－县区合计_县市旗测算-新科目（含人口规模效应）_财力性转移支付2010年预算参考数" xfId="1521"/>
    <cellStyle name="差_云南 缺口县区测算(地方填报)_2014省级收入及财力12.12（更新后） 2" xfId="1522"/>
    <cellStyle name="3_2005-19 2 2" xfId="1523"/>
    <cellStyle name="差_测算结果 2" xfId="1524"/>
    <cellStyle name="3_2005-19 3" xfId="1525"/>
    <cellStyle name="Accent5 - 20%" xfId="1526"/>
    <cellStyle name="差_县市旗测算-新科目（20080627）_不含人员经费系数_财力性转移支付2010年预算参考数" xfId="1527"/>
    <cellStyle name="3_封面" xfId="1528"/>
    <cellStyle name="3_封面 2 2" xfId="1529"/>
    <cellStyle name="差_2009年省与市县结算（最终） 2" xfId="1530"/>
    <cellStyle name="好_中原证券2012年补助（上解）核定表" xfId="1531"/>
    <cellStyle name="好_行政(燃修费)_民生政策最低支出需求_2014省级收入12.2（更新后） 2" xfId="1532"/>
    <cellStyle name="差_县市旗测算-新科目（20080627）_不含人员经费系数_财力性转移支付2010年预算参考数 3" xfId="1533"/>
    <cellStyle name="差_省级收入_1" xfId="1534"/>
    <cellStyle name="3_封面 3" xfId="1535"/>
    <cellStyle name="差_行政(燃修费)_民生政策最低支出需求_省级财力12.12" xfId="1536"/>
    <cellStyle name="好_财政厅编制用表（2011年报省人大）_2013省级预算附表 2" xfId="1537"/>
    <cellStyle name="3¡" xfId="1538"/>
    <cellStyle name="3¡ 2" xfId="1539"/>
    <cellStyle name="3¡ 2 2" xfId="1540"/>
    <cellStyle name="³£" xfId="1541"/>
    <cellStyle name="差_分县成本差异系数_2014省级收入12.2（更新后） 2" xfId="1542"/>
    <cellStyle name="好_行政(燃修费)_不含人员经费系数" xfId="1543"/>
    <cellStyle name="3￡ 2" xfId="1544"/>
    <cellStyle name="差_省级明细_冬梅3_收入汇总 2" xfId="1545"/>
    <cellStyle name="Percent 3" xfId="1546"/>
    <cellStyle name="好_市辖区测算20080510_财力性转移支付2010年预算参考数" xfId="1547"/>
    <cellStyle name="³£ 2" xfId="1548"/>
    <cellStyle name="Percent 3 2" xfId="1549"/>
    <cellStyle name="好_市辖区测算20080510_财力性转移支付2010年预算参考数 2" xfId="1550"/>
    <cellStyle name="³£ 2 2" xfId="1551"/>
    <cellStyle name="差_财政厅编制用表（2011年报省人大）_基金汇总" xfId="1552"/>
    <cellStyle name="3￡ 3" xfId="1553"/>
    <cellStyle name="差_人员工资和公用经费_2014省级收入12.2（更新后）" xfId="1554"/>
    <cellStyle name="Calc Currency (0)" xfId="1555"/>
    <cellStyle name="好_缺口县区测算(按2007支出增长25%测算)" xfId="1556"/>
    <cellStyle name="百_NJ09-04 2 2" xfId="1557"/>
    <cellStyle name="差_总人口_财力性转移支付2010年预算参考数 2" xfId="1558"/>
    <cellStyle name="差_农林水和城市维护标准支出20080505－县区合计_不含人员经费系数_财力性转移支付2010年预算参考数 2" xfId="1559"/>
    <cellStyle name="差_2007年一般预算支出剔除_2014省级收入及财力12.12（更新后）" xfId="1560"/>
    <cellStyle name="60% - 强调文字颜色 1 2 3 2" xfId="1561"/>
    <cellStyle name="Percent 4" xfId="1562"/>
    <cellStyle name="³£ 3" xfId="1563"/>
    <cellStyle name="好_20 2007年河南结算单_2017年预算草案（债务）" xfId="1564"/>
    <cellStyle name="差_财政厅编制用表（2011年报省人大）_基金汇总 2" xfId="1565"/>
    <cellStyle name="3￡ 3 2" xfId="1566"/>
    <cellStyle name="差_人员工资和公用经费_2014省级收入12.2（更新后） 2" xfId="1567"/>
    <cellStyle name="60% - 强调文字颜色 1 2 5" xfId="1568"/>
    <cellStyle name="好_缺口县区测算(按2007支出增长25%测算) 2" xfId="1569"/>
    <cellStyle name="差_2010省级行政性收费专项收入批复 3" xfId="1570"/>
    <cellStyle name="Percent 4 2" xfId="1571"/>
    <cellStyle name="³£ 3 2" xfId="1572"/>
    <cellStyle name="好_20 2007年河南结算单_2017年预算草案（债务） 2" xfId="1573"/>
    <cellStyle name="强调 2" xfId="1574"/>
    <cellStyle name="Percent 5" xfId="1575"/>
    <cellStyle name="³£ 4" xfId="1576"/>
    <cellStyle name="40% - 着色 3" xfId="1577"/>
    <cellStyle name="差_行政(燃修费)" xfId="1578"/>
    <cellStyle name="3￡1 2" xfId="1579"/>
    <cellStyle name="40% - 着色 3 2" xfId="1580"/>
    <cellStyle name="差_行政(燃修费) 2" xfId="1581"/>
    <cellStyle name="3￡1 2 2" xfId="1582"/>
    <cellStyle name="40% - 着色 4" xfId="1583"/>
    <cellStyle name="3￡1 3" xfId="1584"/>
    <cellStyle name="差 3 2 2" xfId="1585"/>
    <cellStyle name="差_财政供养人员_2014省级收入12.2（更新后）" xfId="1586"/>
    <cellStyle name="³£¹æ" xfId="1587"/>
    <cellStyle name="差_财政供养人员_2014省级收入12.2（更新后） 2" xfId="1588"/>
    <cellStyle name="³£¹æ 2" xfId="1589"/>
    <cellStyle name="³£¹æ 2 2" xfId="1590"/>
    <cellStyle name="³£¹æ 3" xfId="1591"/>
    <cellStyle name="差_14安徽" xfId="1592"/>
    <cellStyle name="差_2008年财政收支预算草案(1.4)_基金汇总" xfId="1593"/>
    <cellStyle name="40% - Accent1" xfId="1594"/>
    <cellStyle name="40% - 强调文字颜色 3 2 4 3" xfId="1595"/>
    <cellStyle name="差_2008年财政收支预算草案(1.4)_基金汇总 2" xfId="1596"/>
    <cellStyle name="40% - Accent1 2" xfId="1597"/>
    <cellStyle name="差_2008年财政收支预算草案(1.4)_基金汇总 2 2" xfId="1598"/>
    <cellStyle name="40% - Accent1 2 2" xfId="1599"/>
    <cellStyle name="差_缺口县区测算（11.13） 3" xfId="1600"/>
    <cellStyle name="差_2008年财政收支预算草案(1.4)_基金汇总 3" xfId="1601"/>
    <cellStyle name="40% - Accent1 3" xfId="1602"/>
    <cellStyle name="好_汇总-县级财政报表附表 3" xfId="1603"/>
    <cellStyle name="差_不含人员经费系数_财力性转移支付2010年预算参考数" xfId="1604"/>
    <cellStyle name="40% - Accent2" xfId="1605"/>
    <cellStyle name="40% - 强调文字颜色 3 2 5 3" xfId="1606"/>
    <cellStyle name="差_市辖区测算20080510 3" xfId="1607"/>
    <cellStyle name="差_不含人员经费系数_财力性转移支付2010年预算参考数 2" xfId="1608"/>
    <cellStyle name="40% - Accent2 2" xfId="1609"/>
    <cellStyle name="40% - Accent2 2 2" xfId="1610"/>
    <cellStyle name="好_2" xfId="1611"/>
    <cellStyle name="好_2011年预算大表11-26 2 2" xfId="1612"/>
    <cellStyle name="差_不含人员经费系数_财力性转移支付2010年预算参考数 3" xfId="1613"/>
    <cellStyle name="40% - Accent2 3" xfId="1614"/>
    <cellStyle name="标题 1 3_1.3日 2017年预算草案 - 副本" xfId="1615"/>
    <cellStyle name="40% - Accent3" xfId="1616"/>
    <cellStyle name="差_市辖区测算20080510_2014省级收入12.2（更新后）" xfId="1617"/>
    <cellStyle name="差_县市旗测算20080508_财力性转移支付2010年预算参考数 2" xfId="1618"/>
    <cellStyle name="40% - Accent4" xfId="1619"/>
    <cellStyle name="Normal - Style1" xfId="1620"/>
    <cellStyle name="好_山东省民生支出标准" xfId="1621"/>
    <cellStyle name="好_县区合并测算20080423(按照各省比重）_县市旗测算-新科目（含人口规模效应）_财力性转移支付2010年预算参考数 2" xfId="1622"/>
    <cellStyle name="40% - Accent4 2 2" xfId="1623"/>
    <cellStyle name="差_2011年预算大表11-26_2017年预算草案（债务） 2 2" xfId="1624"/>
    <cellStyle name="差_国有资本经营预算（2011年报省人大）_2014省级收入12.2（更新后） 2" xfId="1625"/>
    <cellStyle name="好_山东省民生支出标准 3" xfId="1626"/>
    <cellStyle name="40% - Accent4 3" xfId="1627"/>
    <cellStyle name="警告文本 2" xfId="1628"/>
    <cellStyle name="常规 6 5 2" xfId="1629"/>
    <cellStyle name="差_县市旗测算20080508_财力性转移支付2010年预算参考数 3" xfId="1630"/>
    <cellStyle name="40% - Accent5" xfId="1631"/>
    <cellStyle name="百_NJ18-19 2 2" xfId="1632"/>
    <cellStyle name="警告文本 2 2 2" xfId="1633"/>
    <cellStyle name="差_28四川 2" xfId="1634"/>
    <cellStyle name="差_商品交易所2006--2008年税收 2" xfId="1635"/>
    <cellStyle name="差_复件 2012年地方财政公共预算分级平衡情况表 3" xfId="1636"/>
    <cellStyle name="40% - Accent5 2 2" xfId="1637"/>
    <cellStyle name="差_2011年预算表格2010.12.9 2" xfId="1638"/>
    <cellStyle name="警告文本 2 3" xfId="1639"/>
    <cellStyle name="差_县区合并测算20080421_2014省级收入12.2（更新后） 2" xfId="1640"/>
    <cellStyle name="40% - Accent5 3" xfId="1641"/>
    <cellStyle name="差_测算结果汇总" xfId="1642"/>
    <cellStyle name="好_不含人员经费系数_2014省级收入及财力12.12（更新后） 2" xfId="1643"/>
    <cellStyle name="差_财政供养人员_省级财力12.12" xfId="1644"/>
    <cellStyle name="差_省级明细_2016年预算草案1.13_支出汇总" xfId="1645"/>
    <cellStyle name="40% - Accent6" xfId="1646"/>
    <cellStyle name="Ç§î»·ö¸ 2" xfId="1647"/>
    <cellStyle name="差_2007年收支情况及2008年收支预计表(汇总表)_2014省级收入及财力12.12（更新后） 2" xfId="1648"/>
    <cellStyle name="差_其他部门(按照总人口测算）—20080416_县市旗测算-新科目（含人口规模效应）_2014省级收入及财力12.12（更新后）" xfId="1649"/>
    <cellStyle name="40% - Accent6 2 2" xfId="1650"/>
    <cellStyle name="40% - Accent6 3" xfId="1651"/>
    <cellStyle name="差_20河南(财政部2010年县级基本财力测算数据)_省级财力12.12 2" xfId="1652"/>
    <cellStyle name="差_20 2007年河南结算单_收入汇总" xfId="1653"/>
    <cellStyle name="警告文本 3 3" xfId="1654"/>
    <cellStyle name="差_2006年27重庆_2014省级收入及财力12.12（更新后） 2" xfId="1655"/>
    <cellStyle name="40% - 强调文字颜色 4 3 2 2" xfId="1656"/>
    <cellStyle name="差_县市旗测算-新科目（20080626）_不含人员经费系数 2" xfId="1657"/>
    <cellStyle name="40% - 强调文字颜色 1 2" xfId="1658"/>
    <cellStyle name="40% - 强调文字颜色 4 3 2 2 2" xfId="1659"/>
    <cellStyle name="40% - 强调文字颜色 1 2 2" xfId="1660"/>
    <cellStyle name="60% - 强调文字颜色 2 2 7" xfId="1661"/>
    <cellStyle name="百_NJ18-01" xfId="1662"/>
    <cellStyle name="好_20河南" xfId="1663"/>
    <cellStyle name="40% - 强调文字颜色 1 2 2 2" xfId="1664"/>
    <cellStyle name="百_NJ18-01 2" xfId="1665"/>
    <cellStyle name="好_20河南 2" xfId="1666"/>
    <cellStyle name="汇总 2 4" xfId="1667"/>
    <cellStyle name="40% - 强调文字颜色 1 2 2 2 2" xfId="1668"/>
    <cellStyle name="百_NJ18-01 2 2" xfId="1669"/>
    <cellStyle name="40% - 强调文字颜色 1 2 3" xfId="1670"/>
    <cellStyle name="百_NJ18-02" xfId="1671"/>
    <cellStyle name="40% - 强调文字颜色 1 2 3 2" xfId="1672"/>
    <cellStyle name="百_NJ18-02 2" xfId="1673"/>
    <cellStyle name="40% - 强调文字颜色 1 2 3 2 2" xfId="1674"/>
    <cellStyle name="百_NJ18-02 2 2" xfId="1675"/>
    <cellStyle name="40% - 强调文字颜色 1 2 3 3" xfId="1676"/>
    <cellStyle name="百_NJ18-02 3" xfId="1677"/>
    <cellStyle name="40% - 强调文字颜色 1 2 4" xfId="1678"/>
    <cellStyle name="百_NJ18-03" xfId="1679"/>
    <cellStyle name="差_文体广播事业(按照总人口测算）—20080416_省级财力12.12 2" xfId="1680"/>
    <cellStyle name="差_省级明细_Xl0000071_基金汇总 2" xfId="1681"/>
    <cellStyle name="60% - 着色 2" xfId="1682"/>
    <cellStyle name="差_分县成本差异系数_不含人员经费系数_2014省级收入12.2（更新后）" xfId="1683"/>
    <cellStyle name="40% - 强调文字颜色 1 2 4 2" xfId="1684"/>
    <cellStyle name="百_NJ18-03 2" xfId="1685"/>
    <cellStyle name="好_2007年结算已定项目对账单_支出汇总" xfId="1686"/>
    <cellStyle name="60% - 着色 2 2" xfId="1687"/>
    <cellStyle name="差_分县成本差异系数_不含人员经费系数_2014省级收入12.2（更新后） 2" xfId="1688"/>
    <cellStyle name="百_NJ18-03 2 2" xfId="1689"/>
    <cellStyle name="好_2007年结算已定项目对账单_支出汇总 2" xfId="1690"/>
    <cellStyle name="差_28四川_2014省级收入12.2（更新后）" xfId="1691"/>
    <cellStyle name="差_商品交易所2006--2008年税收_2014省级收入12.2（更新后）" xfId="1692"/>
    <cellStyle name="40% - 强调文字颜色 1 2 4 2 2" xfId="1693"/>
    <cellStyle name="差_2011年预算表格2010.12.9_2014省级收入12.2（更新后）" xfId="1694"/>
    <cellStyle name="差_09黑龙江_省级财力12.12 2" xfId="1695"/>
    <cellStyle name="差_测算总表_2014省级收入12.2（更新后）" xfId="1696"/>
    <cellStyle name="60% - 着色 3" xfId="1697"/>
    <cellStyle name="好_汇总表_2014省级收入及财力12.12（更新后）" xfId="1698"/>
    <cellStyle name="40% - 强调文字颜色 1 2 4 3" xfId="1699"/>
    <cellStyle name="百_NJ18-03 3" xfId="1700"/>
    <cellStyle name="40% - 强调文字颜色 1 2 5" xfId="1701"/>
    <cellStyle name="百_NJ18-04" xfId="1702"/>
    <cellStyle name="40% - 强调文字颜色 1 2 5 2" xfId="1703"/>
    <cellStyle name="差_核定人数对比_财力性转移支付2010年预算参考数 3" xfId="1704"/>
    <cellStyle name="百_NJ18-04 2" xfId="1705"/>
    <cellStyle name="40% - 强调文字颜色 1 2 5 2 2" xfId="1706"/>
    <cellStyle name="百_NJ18-04 2 2" xfId="1707"/>
    <cellStyle name="好_2012年结算与财力5.3 2" xfId="1708"/>
    <cellStyle name="40% - 强调文字颜色 1 2 5 3" xfId="1709"/>
    <cellStyle name="百_NJ18-04 3" xfId="1710"/>
    <cellStyle name="差_11大理_省级财力12.12" xfId="1711"/>
    <cellStyle name="40% - 强调文字颜色 1 2 6" xfId="1712"/>
    <cellStyle name="百_NJ18-10" xfId="1713"/>
    <cellStyle name="百_NJ18-05" xfId="1714"/>
    <cellStyle name="差_11大理_省级财力12.12 2" xfId="1715"/>
    <cellStyle name="40% - 强调文字颜色 1 2 6 2" xfId="1716"/>
    <cellStyle name="百_NJ18-10 2" xfId="1717"/>
    <cellStyle name="百_NJ18-05 2" xfId="1718"/>
    <cellStyle name="40% - 强调文字颜色 1 2 7" xfId="1719"/>
    <cellStyle name="百_NJ18-11" xfId="1720"/>
    <cellStyle name="百_NJ18-06" xfId="1721"/>
    <cellStyle name="百_NJ18-12" xfId="1722"/>
    <cellStyle name="百_NJ18-07" xfId="1723"/>
    <cellStyle name="差_其他部门(按照总人口测算）—20080416_2014省级收入及财力12.12（更新后） 2" xfId="1724"/>
    <cellStyle name="40% - 强调文字颜色 1 2 8" xfId="1725"/>
    <cellStyle name="40% - 强调文字颜色 1 2 9" xfId="1726"/>
    <cellStyle name="百_NJ18-13" xfId="1727"/>
    <cellStyle name="百_NJ18-08" xfId="1728"/>
    <cellStyle name="Currency [0]" xfId="1729"/>
    <cellStyle name="差_不含人员经费系数" xfId="1730"/>
    <cellStyle name="40% - 强调文字颜色 1 2_3.2017全省支出" xfId="1731"/>
    <cellStyle name="40% - 强调文字颜色 4 3 2 3" xfId="1732"/>
    <cellStyle name="好_缺口县区测算(财政部标准)_财力性转移支付2010年预算参考数" xfId="1733"/>
    <cellStyle name="差_缺口县区测算(财政部标准)_2014省级收入及财力12.12（更新后）" xfId="1734"/>
    <cellStyle name="差_核定人数对比_2014省级收入12.2（更新后） 2" xfId="1735"/>
    <cellStyle name="差_县市旗测算-新科目（20080626）_不含人员经费系数 3" xfId="1736"/>
    <cellStyle name="常规 9 2" xfId="1737"/>
    <cellStyle name="40% - 强调文字颜色 1 3" xfId="1738"/>
    <cellStyle name="常规 9 2 2" xfId="1739"/>
    <cellStyle name="40% - 强调文字颜色 1 3 2" xfId="1740"/>
    <cellStyle name="差_县市旗测算-新科目（20080627）_县市旗测算-新科目（含人口规模效应）" xfId="1741"/>
    <cellStyle name="40% - 强调文字颜色 1 3 2 3" xfId="1742"/>
    <cellStyle name="常规 9 2 3" xfId="1743"/>
    <cellStyle name="40% - 强调文字颜色 1 3 3" xfId="1744"/>
    <cellStyle name="40% - 强调文字颜色 1 3 3 2" xfId="1745"/>
    <cellStyle name="40% - 强调文字颜色 1 3 4" xfId="1746"/>
    <cellStyle name="40% - 强调文字颜色 4 3 3 2" xfId="1747"/>
    <cellStyle name="40% - 强调文字颜色 2 2" xfId="1748"/>
    <cellStyle name="40% - 强调文字颜色 2 2 2" xfId="1749"/>
    <cellStyle name="60% - 强调文字颜色 3 2 7" xfId="1750"/>
    <cellStyle name="差_省级明细_支出汇总" xfId="1751"/>
    <cellStyle name="40% - 强调文字颜色 2 2 2 2" xfId="1752"/>
    <cellStyle name="差_省级明细_支出汇总 2" xfId="1753"/>
    <cellStyle name="40% - 强调文字颜色 2 2 2 2 2" xfId="1754"/>
    <cellStyle name="60% - 强调文字颜色 5 2" xfId="1755"/>
    <cellStyle name="40% - 强调文字颜色 2 2 2 3" xfId="1756"/>
    <cellStyle name="差_省级基金收出" xfId="1757"/>
    <cellStyle name="40% - 强调文字颜色 2 2 3" xfId="1758"/>
    <cellStyle name="差_Xl0000068_2017年预算草案（债务） 2" xfId="1759"/>
    <cellStyle name="40% - 强调文字颜色 2 2 3 2" xfId="1760"/>
    <cellStyle name="差_山东省民生支出标准_财力性转移支付2010年预算参考数 3" xfId="1761"/>
    <cellStyle name="60% - 强调文字颜色 6 2" xfId="1762"/>
    <cellStyle name="差_下文（表）_2014省级收入12.2（更新后） 2" xfId="1763"/>
    <cellStyle name="40% - 强调文字颜色 2 2 3 3" xfId="1764"/>
    <cellStyle name="40% - 强调文字颜色 2 2 4" xfId="1765"/>
    <cellStyle name="差_省级明细_政府性基金人大会表格1稿_2017年预算草案（债务）" xfId="1766"/>
    <cellStyle name="40% - 强调文字颜色 2 2 4 2" xfId="1767"/>
    <cellStyle name="百_NJ18-19" xfId="1768"/>
    <cellStyle name="40% - 强调文字颜色 2 2 4 3" xfId="1769"/>
    <cellStyle name="差_河南省----2009-05-21（补充数据）" xfId="1770"/>
    <cellStyle name="好_县区合并测算20080423(按照各省比重）_民生政策最低支出需求" xfId="1771"/>
    <cellStyle name="40% - 强调文字颜色 2 2 5" xfId="1772"/>
    <cellStyle name="好_县区合并测算20080423(按照各省比重）_民生政策最低支出需求 2" xfId="1773"/>
    <cellStyle name="40% - 强调文字颜色 2 2 5 2" xfId="1774"/>
    <cellStyle name="40% - 强调文字颜色 2 2 5 2 2" xfId="1775"/>
    <cellStyle name="好_省级明细_2016年预算草案" xfId="1776"/>
    <cellStyle name="好_县区合并测算20080423(按照各省比重）_民生政策最低支出需求 3" xfId="1777"/>
    <cellStyle name="40% - 强调文字颜色 2 2 5 3" xfId="1778"/>
    <cellStyle name="好_Book1_2012-2013年经常性收入预测（1.1新口径）" xfId="1779"/>
    <cellStyle name="好_6.2017省本级支出 2" xfId="1780"/>
    <cellStyle name="40% - 强调文字颜色 2 2 6" xfId="1781"/>
    <cellStyle name="40% - 强调文字颜色 2 2 6 2" xfId="1782"/>
    <cellStyle name="好_省电力2008年 工作表_基金汇总" xfId="1783"/>
    <cellStyle name="40% - 强调文字颜色 2 3" xfId="1784"/>
    <cellStyle name="好_省电力2008年 工作表_基金汇总 2" xfId="1785"/>
    <cellStyle name="40% - 强调文字颜色 2 3 2" xfId="1786"/>
    <cellStyle name="Accent3 3" xfId="1787"/>
    <cellStyle name="好_2012年省级平衡表 3" xfId="1788"/>
    <cellStyle name="差_县区合并测算20080423(按照各省比重）_不含人员经费系数_省级财力12.12" xfId="1789"/>
    <cellStyle name="差_2006年33甘肃 2" xfId="1790"/>
    <cellStyle name="差_省级明细_Book1_收入汇总" xfId="1791"/>
    <cellStyle name="40% - 强调文字颜色 2 3 2 2" xfId="1792"/>
    <cellStyle name="40% - 强调文字颜色 2 3 3" xfId="1793"/>
    <cellStyle name="Accent4 3" xfId="1794"/>
    <cellStyle name="差_县市旗测算-新科目（20080627）_不含人员经费系数" xfId="1795"/>
    <cellStyle name="40% - 强调文字颜色 2 3 3 2" xfId="1796"/>
    <cellStyle name="40% - 强调文字颜色 3 2" xfId="1797"/>
    <cellStyle name="40% - 强调文字颜色 3 2 2" xfId="1798"/>
    <cellStyle name="60% - 强调文字颜色 4 2 7" xfId="1799"/>
    <cellStyle name="差_成本差异系数（含人口规模）_财力性转移支付2010年预算参考数 2" xfId="1800"/>
    <cellStyle name="40% - 强调文字颜色 3 2 4" xfId="1801"/>
    <cellStyle name="差_1604月报 3" xfId="1802"/>
    <cellStyle name="40% - 强调文字颜色 3 2 2 2" xfId="1803"/>
    <cellStyle name="40% - 强调文字颜色 3 2 4 2" xfId="1804"/>
    <cellStyle name="好_28四川_省级财力12.12" xfId="1805"/>
    <cellStyle name="40% - 强调文字颜色 3 2 2 2 2" xfId="1806"/>
    <cellStyle name="40% - 强调文字颜色 3 2 5" xfId="1807"/>
    <cellStyle name="差_市辖区测算20080510" xfId="1808"/>
    <cellStyle name="差_成本差异系数（含人口规模）_财力性转移支付2010年预算参考数 3" xfId="1809"/>
    <cellStyle name="常规_2016年省本级社会保险基金收支预算表细化" xfId="1810"/>
    <cellStyle name="40% - 强调文字颜色 3 2 2 3" xfId="1811"/>
    <cellStyle name="差_行政（人员）_民生政策最低支出需求_财力性转移支付2010年预算参考数" xfId="1812"/>
    <cellStyle name="40% - 强调文字颜色 3 2 4 2 2" xfId="1813"/>
    <cellStyle name="好_28四川_省级财力12.12 2" xfId="1814"/>
    <cellStyle name="40% - 强调文字颜色 3 2 5 2" xfId="1815"/>
    <cellStyle name="差_市辖区测算20080510 2" xfId="1816"/>
    <cellStyle name="差_2009年财力测算情况11.19_收入汇总" xfId="1817"/>
    <cellStyle name="差_2009年财力测算情况11.19_收入汇总 2" xfId="1818"/>
    <cellStyle name="40% - 强调文字颜色 3 2 5 2 2" xfId="1819"/>
    <cellStyle name="好_Sheet1_1" xfId="1820"/>
    <cellStyle name="差_汇总-县级财政报表附表 2" xfId="1821"/>
    <cellStyle name="40% - 强调文字颜色 3 2 6" xfId="1822"/>
    <cellStyle name="40% - 强调文字颜色 3 2 6 2" xfId="1823"/>
    <cellStyle name="40% - 强调文字颜色 3 2_3.2017全省支出" xfId="1824"/>
    <cellStyle name="差_表一_2014省级收入12.2（更新后）" xfId="1825"/>
    <cellStyle name="40% - 强调文字颜色 3 3" xfId="1826"/>
    <cellStyle name="40% - 强调文字颜色 3 3 2" xfId="1827"/>
    <cellStyle name="差_河南 缺口县区测算(地方填报白) 3" xfId="1828"/>
    <cellStyle name="40% - 强调文字颜色 4 2 4" xfId="1829"/>
    <cellStyle name="常规 25 2" xfId="1830"/>
    <cellStyle name="差_农林水和城市维护标准支出20080505－县区合计_民生政策最低支出需求_2014省级收入12.2（更新后）" xfId="1831"/>
    <cellStyle name="40% - 强调文字颜色 3 3 2 2" xfId="1832"/>
    <cellStyle name="40% - 强调文字颜色 4 2 4 2" xfId="1833"/>
    <cellStyle name="差_2009年省对市县转移支付测算表(9.27)_2014省级收入12.2（更新后）" xfId="1834"/>
    <cellStyle name="40% - 强调文字颜色 3 3 2 2 2" xfId="1835"/>
    <cellStyle name="差_省级明细_Xl0000068_2017年预算草案（债务）" xfId="1836"/>
    <cellStyle name="差_农林水和城市维护标准支出20080505－县区合计_民生政策最低支出需求_2014省级收入12.2（更新后） 2" xfId="1837"/>
    <cellStyle name="40% - 强调文字颜色 4 2 5" xfId="1838"/>
    <cellStyle name="差_3.2017全省支出" xfId="1839"/>
    <cellStyle name="40% - 强调文字颜色 3 3 2 3" xfId="1840"/>
    <cellStyle name="好_复件 复件 2010年预算表格－2010-03-26-（含表间 公式）_2014省级收入12.2（更新后） 2" xfId="1841"/>
    <cellStyle name="40% - 强调文字颜色 3 3 3" xfId="1842"/>
    <cellStyle name="差_全省基金收支 2 2" xfId="1843"/>
    <cellStyle name="40% - 强调文字颜色 3 4" xfId="1844"/>
    <cellStyle name="40% - 强调文字颜色 3 4 2" xfId="1845"/>
    <cellStyle name="差_2_2014省级收入12.2（更新后）" xfId="1846"/>
    <cellStyle name="40% - 强调文字颜色 5 2 4" xfId="1847"/>
    <cellStyle name="40% - 强调文字颜色 3 4 2 2" xfId="1848"/>
    <cellStyle name="差_其他部门(按照总人口测算）—20080416_民生政策最低支出需求_2014省级收入12.2（更新后）" xfId="1849"/>
    <cellStyle name="40% - 强调文字颜色 3 4 3" xfId="1850"/>
    <cellStyle name="差_0605石屏县" xfId="1851"/>
    <cellStyle name="Ç§·" xfId="1852"/>
    <cellStyle name="好_省级明细_Xl0000071_2017年预算草案（债务） 2" xfId="1853"/>
    <cellStyle name="好_34青海_1 2" xfId="1854"/>
    <cellStyle name="差_复件 复件 2010年预算表格－2010-03-26-（含表间 公式）_省级财力12.12" xfId="1855"/>
    <cellStyle name="40% - 强调文字颜色 4 2" xfId="1856"/>
    <cellStyle name="好_城建部门 3" xfId="1857"/>
    <cellStyle name="差_09黑龙江_财力性转移支付2010年预算参考数" xfId="1858"/>
    <cellStyle name="差_危改资金测算_2014省级收入12.2（更新后） 2" xfId="1859"/>
    <cellStyle name="差_省级明细_代编全省支出预算修改_基金汇总 2" xfId="1860"/>
    <cellStyle name="Ç§· 2" xfId="1861"/>
    <cellStyle name="好_2010年全省供养人员" xfId="1862"/>
    <cellStyle name="好_附表_省级财力12.12" xfId="1863"/>
    <cellStyle name="差_复件 复件 2010年预算表格－2010-03-26-（含表间 公式）_省级财力12.12 2" xfId="1864"/>
    <cellStyle name="差_基金安排表" xfId="1865"/>
    <cellStyle name="40% - 强调文字颜色 4 2 2" xfId="1866"/>
    <cellStyle name="60% - 强调文字颜色 5 2 7" xfId="1867"/>
    <cellStyle name="Ç§· 2 2" xfId="1868"/>
    <cellStyle name="差_09黑龙江_财力性转移支付2010年预算参考数 2" xfId="1869"/>
    <cellStyle name="差_基金安排表 2" xfId="1870"/>
    <cellStyle name="40% - 强调文字颜色 4 2 2 2" xfId="1871"/>
    <cellStyle name="差_基金安排表 3" xfId="1872"/>
    <cellStyle name="40% - 强调文字颜色 4 2 2 3" xfId="1873"/>
    <cellStyle name="Ç§· 3" xfId="1874"/>
    <cellStyle name="差_县区合并测算20080423(按照各省比重）_不含人员经费系数_财力性转移支付2010年预算参考数" xfId="1875"/>
    <cellStyle name="差_河南 缺口县区测算(地方填报白) 2" xfId="1876"/>
    <cellStyle name="40% - 强调文字颜色 4 2 3" xfId="1877"/>
    <cellStyle name="百_2005-18 2" xfId="1878"/>
    <cellStyle name="差_行政（人员）_县市旗测算-新科目（含人口规模效应） 2" xfId="1879"/>
    <cellStyle name="差_县区合并测算20080423(按照各省比重）_民生政策最低支出需求_2014省级收入12.2（更新后）" xfId="1880"/>
    <cellStyle name="强调文字颜色 1 2" xfId="1881"/>
    <cellStyle name="40% - 强调文字颜色 4 2 3 2 2" xfId="1882"/>
    <cellStyle name="好_财力差异计算表(不含非农业区)_省级财力12.12" xfId="1883"/>
    <cellStyle name="40% - 强调文字颜色 4 2 4 2 2" xfId="1884"/>
    <cellStyle name="差_2009年省对市县转移支付测算表(9.27)_2014省级收入12.2（更新后） 2" xfId="1885"/>
    <cellStyle name="40% - 强调文字颜色 4 2 4 3" xfId="1886"/>
    <cellStyle name="好_2010年收入预测表（20091218)）_支出汇总" xfId="1887"/>
    <cellStyle name="40% - 强调文字颜色 4 2 5 2" xfId="1888"/>
    <cellStyle name="差_3.2017全省支出 2" xfId="1889"/>
    <cellStyle name="好_2010年收入预测表（20091218)）_支出汇总 2" xfId="1890"/>
    <cellStyle name="40% - 强调文字颜色 4 2 5 2 2" xfId="1891"/>
    <cellStyle name="百_NJ09-04 3" xfId="1892"/>
    <cellStyle name="40% - 强调文字颜色 4 2 5 3" xfId="1893"/>
    <cellStyle name="HEADING1" xfId="1894"/>
    <cellStyle name="40% - 强调文字颜色 4 2_3.2017全省支出" xfId="1895"/>
    <cellStyle name="Accent5 - 40% 2 2" xfId="1896"/>
    <cellStyle name="40% - 强调文字颜色 4 3" xfId="1897"/>
    <cellStyle name="差_重点民生支出需求测算表社保（农村低保）081112 2" xfId="1898"/>
    <cellStyle name="40% - 强调文字颜色 4 4" xfId="1899"/>
    <cellStyle name="差_重点民生支出需求测算表社保（农村低保）081112 2 2" xfId="1900"/>
    <cellStyle name="好_行政公检法测算_2014省级收入及财力12.12（更新后）" xfId="1901"/>
    <cellStyle name="40% - 强调文字颜色 4 4 2" xfId="1902"/>
    <cellStyle name="好_行政公检法测算_2014省级收入及财力12.12（更新后） 2" xfId="1903"/>
    <cellStyle name="40% - 强调文字颜色 4 4 2 2" xfId="1904"/>
    <cellStyle name="40% - 强调文字颜色 4 4 3" xfId="1905"/>
    <cellStyle name="差_行政(燃修费)_民生政策最低支出需求 2" xfId="1906"/>
    <cellStyle name="好 2 3" xfId="1907"/>
    <cellStyle name="40% - 强调文字颜色 5 2" xfId="1908"/>
    <cellStyle name="好 2 3 2" xfId="1909"/>
    <cellStyle name="40% - 强调文字颜色 5 2 2" xfId="1910"/>
    <cellStyle name="60% - 强调文字颜色 6 2 7" xfId="1911"/>
    <cellStyle name="差_20111127汇报附表（8张） 3" xfId="1912"/>
    <cellStyle name="强调文字颜色 3 3 3" xfId="1913"/>
    <cellStyle name="40% - 强调文字颜色 5 2 2 2" xfId="1914"/>
    <cellStyle name="差_市辖区测算-新科目（20080626）_民生政策最低支出需求_2014省级收入及财力12.12（更新后）" xfId="1915"/>
    <cellStyle name="40% - 强调文字颜色 5 2 2 2 2" xfId="1916"/>
    <cellStyle name="差_市辖区测算-新科目（20080626）_民生政策最低支出需求_2014省级收入及财力12.12（更新后） 2" xfId="1917"/>
    <cellStyle name="千位分隔 5 2 2" xfId="1918"/>
    <cellStyle name="差_省级明细_社保2017年预算草案1.3" xfId="1919"/>
    <cellStyle name="40% - 强调文字颜色 5 2 2 3" xfId="1920"/>
    <cellStyle name="好_2016-2017全省国资预算 2" xfId="1921"/>
    <cellStyle name="差_第一部分：综合全 2" xfId="1922"/>
    <cellStyle name="差_县区合并测算20080423(按照各省比重）_民生政策最低支出需求_省级财力12.12" xfId="1923"/>
    <cellStyle name="40% - 强调文字颜色 5 2 3" xfId="1924"/>
    <cellStyle name="差_汇总表_财力性转移支付2010年预算参考数 2" xfId="1925"/>
    <cellStyle name="差_县区合并测算20080423(按照各省比重）_不含人员经费系数_2014省级收入12.2（更新后） 2" xfId="1926"/>
    <cellStyle name="40% - 强调文字颜色 5 2 3 2 2" xfId="1927"/>
    <cellStyle name="40% - 强调文字颜色 5 2 3 3" xfId="1928"/>
    <cellStyle name="好_行政（人员） 2" xfId="1929"/>
    <cellStyle name="差_县市旗测算-新科目（20080626）_民生政策最低支出需求_财力性转移支付2010年预算参考数 3" xfId="1930"/>
    <cellStyle name="差_2_2014省级收入12.2（更新后） 2" xfId="1931"/>
    <cellStyle name="40% - 强调文字颜色 5 2 4 2" xfId="1932"/>
    <cellStyle name="差_卫生(按照总人口测算）—20080416_财力性转移支付2010年预算参考数 3" xfId="1933"/>
    <cellStyle name="40% - 强调文字颜色 5 2 4 2 2" xfId="1934"/>
    <cellStyle name="40% - 强调文字颜色 5 2 4 3" xfId="1935"/>
    <cellStyle name="差_省级明细_代编全省支出预算修改 2" xfId="1936"/>
    <cellStyle name="40% - 强调文字颜色 5 2 5" xfId="1937"/>
    <cellStyle name="差_Xl0000068_收入汇总" xfId="1938"/>
    <cellStyle name="差_省级明细_代编全省支出预算修改 2 2" xfId="1939"/>
    <cellStyle name="40% - 强调文字颜色 5 2 5 2" xfId="1940"/>
    <cellStyle name="好_市辖区测算-新科目（20080626）_不含人员经费系数" xfId="1941"/>
    <cellStyle name="差_Xl0000068_收入汇总 2" xfId="1942"/>
    <cellStyle name="差_教育(按照总人口测算）—20080416_民生政策最低支出需求_财力性转移支付2010年预算参考数" xfId="1943"/>
    <cellStyle name="差_教育(按照总人口测算）—20080416_民生政策最低支出需求_财力性转移支付2010年预算参考数 2" xfId="1944"/>
    <cellStyle name="40% - 强调文字颜色 5 2 5 2 2" xfId="1945"/>
    <cellStyle name="好_市辖区测算-新科目（20080626）_不含人员经费系数 2" xfId="1946"/>
    <cellStyle name="好_文体广播事业(按照总人口测算）—20080416_财力性转移支付2010年预算参考数" xfId="1947"/>
    <cellStyle name="差_省级明细_代编全省支出预算修改 3" xfId="1948"/>
    <cellStyle name="40% - 强调文字颜色 5 2 6" xfId="1949"/>
    <cellStyle name="Ç§î»[0] 3" xfId="1950"/>
    <cellStyle name="差_行政(燃修费)_2014省级收入及财力12.12（更新后）" xfId="1951"/>
    <cellStyle name="好_2006年34青海_财力性转移支付2010年预算参考数 2" xfId="1952"/>
    <cellStyle name="差_省属监狱人员级别表(驻外)_收入汇总 2" xfId="1953"/>
    <cellStyle name="差_省级明细_2017年预算草案（债务）" xfId="1954"/>
    <cellStyle name="40% - 强调文字颜色 5 2_3.2017全省支出" xfId="1955"/>
    <cellStyle name="差_行政(燃修费)_民生政策最低支出需求 3" xfId="1956"/>
    <cellStyle name="好 2 4" xfId="1957"/>
    <cellStyle name="40% - 强调文字颜色 5 3" xfId="1958"/>
    <cellStyle name="好_34青海_省级财力12.12 2" xfId="1959"/>
    <cellStyle name="差_省级明细_复件 表19（梁蕊发）" xfId="1960"/>
    <cellStyle name="40% - 强调文字颜色 5 3 3" xfId="1961"/>
    <cellStyle name="Ç§·öî» 2" xfId="1962"/>
    <cellStyle name="Ç§·öî» 2 2" xfId="1963"/>
    <cellStyle name="差_成本差异系数（含人口规模）_2014省级收入12.2（更新后）" xfId="1964"/>
    <cellStyle name="差_省级明细_复件 表19（梁蕊发） 2" xfId="1965"/>
    <cellStyle name="40% - 强调文字颜色 5 3 3 2" xfId="1966"/>
    <cellStyle name="好_缺口县区测算（11.13） 2" xfId="1967"/>
    <cellStyle name="40% - 强调文字颜色 5 3 4" xfId="1968"/>
    <cellStyle name="Ç§·öî» 3" xfId="1969"/>
    <cellStyle name="百_NJ18-23 3" xfId="1970"/>
    <cellStyle name="百_NJ18-18 3" xfId="1971"/>
    <cellStyle name="40% - 强调文字颜色 6 2 2 2" xfId="1972"/>
    <cellStyle name="40% - 强调文字颜色 6 2 2 2 2" xfId="1973"/>
    <cellStyle name="40% - 强调文字颜色 6 2 2 3" xfId="1974"/>
    <cellStyle name="40% - 强调文字颜色 6 2 3" xfId="1975"/>
    <cellStyle name="差_转移支付_2014省级收入及财力12.12（更新后）" xfId="1976"/>
    <cellStyle name="百_NJ18-19 3" xfId="1977"/>
    <cellStyle name="常规 6 6" xfId="1978"/>
    <cellStyle name="40% - 强调文字颜色 6 2 3 2" xfId="1979"/>
    <cellStyle name="差_转移支付_2014省级收入及财力12.12（更新后） 2" xfId="1980"/>
    <cellStyle name="40% - 强调文字颜色 6 2 3 2 2" xfId="1981"/>
    <cellStyle name="Ç§î»[0] 2" xfId="1982"/>
    <cellStyle name="百_NJ17-34 2 2" xfId="1983"/>
    <cellStyle name="常规 6 7" xfId="1984"/>
    <cellStyle name="40% - 强调文字颜色 6 2 3 3" xfId="1985"/>
    <cellStyle name="40% - 强调文字颜色 6 2 4" xfId="1986"/>
    <cellStyle name="差_河南省----2009-05-21（补充数据） 3" xfId="1987"/>
    <cellStyle name="40% - 强调文字颜色 6 2 4 2" xfId="1988"/>
    <cellStyle name="Output" xfId="1989"/>
    <cellStyle name="40% - 强调文字颜色 6 2 4 2 2" xfId="1990"/>
    <cellStyle name="差_河南省----2009-05-21（补充数据） 4" xfId="1991"/>
    <cellStyle name="百 2 2" xfId="1992"/>
    <cellStyle name="40% - 强调文字颜色 6 2 4 3" xfId="1993"/>
    <cellStyle name="Æõí¨ 2 2" xfId="1994"/>
    <cellStyle name="差_其他部门(按照总人口测算）—20080416_县市旗测算-新科目（含人口规模效应） 2" xfId="1995"/>
    <cellStyle name="40% - 强调文字颜色 6 2 5" xfId="1996"/>
    <cellStyle name="差_人员工资和公用经费_财力性转移支付2010年预算参考数" xfId="1997"/>
    <cellStyle name="差_20171126--2018年省级收入预算（打印）" xfId="1998"/>
    <cellStyle name="差_2008年全省汇总收支计算表_2014省级收入及财力12.12（更新后）" xfId="1999"/>
    <cellStyle name="40% - 强调文字颜色 6 2 5 2" xfId="2000"/>
    <cellStyle name="差_人员工资和公用经费_财力性转移支付2010年预算参考数 2" xfId="2001"/>
    <cellStyle name="差_20171126--2018年省级收入预算（打印） 2" xfId="2002"/>
    <cellStyle name="好_分县成本差异系数_民生政策最低支出需求_财力性转移支付2010年预算参考数 3" xfId="2003"/>
    <cellStyle name="差_2009年省对市县转移支付测算表(9.27)" xfId="2004"/>
    <cellStyle name="差_2008年全省汇总收支计算表_2014省级收入及财力12.12（更新后） 2" xfId="2005"/>
    <cellStyle name="40% - 强调文字颜色 6 2 5 2 2" xfId="2006"/>
    <cellStyle name="40% - 强调文字颜色 6 2 5 3" xfId="2007"/>
    <cellStyle name="差_人员工资和公用经费_财力性转移支付2010年预算参考数 3" xfId="2008"/>
    <cellStyle name="差_Sheet1_省级收入 2" xfId="2009"/>
    <cellStyle name="好_22湖南 2" xfId="2010"/>
    <cellStyle name="40% - 强调文字颜色 6 2 6" xfId="2011"/>
    <cellStyle name="差_县区合并测算20080421_财力性转移支付2010年预算参考数 2" xfId="2012"/>
    <cellStyle name="百_NJ18-32 3" xfId="2013"/>
    <cellStyle name="百_NJ18-27 3" xfId="2014"/>
    <cellStyle name="40% - 强调文字颜色 6 2 6 2" xfId="2015"/>
    <cellStyle name="差_其他部门(按照总人口测算）—20080416_县市旗测算-新科目（含人口规模效应）_财力性转移支付2010年预算参考数" xfId="2016"/>
    <cellStyle name="千位 2 2" xfId="2017"/>
    <cellStyle name="好_下文 2" xfId="2018"/>
    <cellStyle name="40% - 强调文字颜色 6 3 2 2" xfId="2019"/>
    <cellStyle name="差_其他部门(按照总人口测算）—20080416_县市旗测算-新科目（含人口规模效应）_财力性转移支付2010年预算参考数 2" xfId="2020"/>
    <cellStyle name="40% - 强调文字颜色 6 3 2 2 2" xfId="2021"/>
    <cellStyle name="好_青海 缺口县区测算(地方填报)_财力性转移支付2010年预算参考数 3" xfId="2022"/>
    <cellStyle name="好_下文 3" xfId="2023"/>
    <cellStyle name="40% - 强调文字颜色 6 3 2 3" xfId="2024"/>
    <cellStyle name="差_2006年水利统计指标统计表_2014省级收入12.2（更新后）" xfId="2025"/>
    <cellStyle name="千位 3" xfId="2026"/>
    <cellStyle name="40% - 强调文字颜色 6 3 3" xfId="2027"/>
    <cellStyle name="差_2006年水利统计指标统计表_2014省级收入12.2（更新后） 2" xfId="2028"/>
    <cellStyle name="差_Book1_收入汇总" xfId="2029"/>
    <cellStyle name="40% - 强调文字颜色 6 3 3 2" xfId="2030"/>
    <cellStyle name="差_人员工资和公用经费3_2014省级收入12.2（更新后） 2" xfId="2031"/>
    <cellStyle name="好_2011年预算表格2010.12.9_支出汇总" xfId="2032"/>
    <cellStyle name="40% - 强调文字颜色 6 3 4" xfId="2033"/>
    <cellStyle name="好_商品交易所2006--2008年税收_支出汇总" xfId="2034"/>
    <cellStyle name="60% - 强调文字颜色 4 2 2" xfId="2035"/>
    <cellStyle name="40% - 强调文字颜色 6 4" xfId="2036"/>
    <cellStyle name="60% - 强调文字颜色 4 2 2 2" xfId="2037"/>
    <cellStyle name="差_2007年结算已定项目对账单_省级财力12.12" xfId="2038"/>
    <cellStyle name="40% - 强调文字颜色 6 4 2" xfId="2039"/>
    <cellStyle name="差_2007年结算已定项目对账单_省级财力12.12 2" xfId="2040"/>
    <cellStyle name="40% - 着色 6 3" xfId="2041"/>
    <cellStyle name="40% - 强调文字颜色 6 4 2 2" xfId="2042"/>
    <cellStyle name="40% - 强调文字颜色 6 4 3" xfId="2043"/>
    <cellStyle name="差_2.2017全省收入 2" xfId="2044"/>
    <cellStyle name="40% - 着色 1" xfId="2045"/>
    <cellStyle name="40% - 着色 1 2" xfId="2046"/>
    <cellStyle name="40% - 着色 1 3" xfId="2047"/>
    <cellStyle name="40% - 着色 2" xfId="2048"/>
    <cellStyle name="差_卫生(按照总人口测算）—20080416_不含人员经费系数_2014省级收入及财力12.12（更新后）" xfId="2049"/>
    <cellStyle name="差_2007年中央财政与河南省财政年终决算结算单_省级财力12.12" xfId="2050"/>
    <cellStyle name="40% - 着色 2 3" xfId="2051"/>
    <cellStyle name="好_成本差异系数_省级财力12.12 2" xfId="2052"/>
    <cellStyle name="好_2016省级收入1.3" xfId="2053"/>
    <cellStyle name="差_教育(按照总人口测算）—20080416_县市旗测算-新科目（含人口规模效应）_2014省级收入及财力12.12（更新后）" xfId="2054"/>
    <cellStyle name="40% - 着色 3 3" xfId="2055"/>
    <cellStyle name="40% - 着色 4 2" xfId="2056"/>
    <cellStyle name="差_2006年28四川_2014省级收入12.2（更新后）" xfId="2057"/>
    <cellStyle name="40% - 着色 4 2 2" xfId="2058"/>
    <cellStyle name="差_2006年28四川_2014省级收入12.2（更新后） 2" xfId="2059"/>
    <cellStyle name="40% - 着色 4 3" xfId="2060"/>
    <cellStyle name="40% - 着色 5" xfId="2061"/>
    <cellStyle name="40% - 着色 5 2" xfId="2062"/>
    <cellStyle name="差_2007年中央财政与河南省财政年终决算结算单_基金汇总" xfId="2063"/>
    <cellStyle name="好_5334_2006年迪庆县级财政报表附表 3" xfId="2064"/>
    <cellStyle name="40% - 着色 5 2 2" xfId="2065"/>
    <cellStyle name="差_省属监狱人员级别表(驻外)_基金汇总" xfId="2066"/>
    <cellStyle name="40% - 着色 5 3" xfId="2067"/>
    <cellStyle name="40% - 着色 6" xfId="2068"/>
    <cellStyle name="差_成本差异系数_财力性转移支付2010年预算参考数" xfId="2069"/>
    <cellStyle name="差_县市旗测算20080508_县市旗测算-新科目（含人口规模效应）_2014省级收入12.2（更新后）" xfId="2070"/>
    <cellStyle name="好_财政供养人员 3" xfId="2071"/>
    <cellStyle name="40% - 着色 6 2" xfId="2072"/>
    <cellStyle name="好_财政厅编制用表（2011年报省人大）" xfId="2073"/>
    <cellStyle name="差_成本差异系数_财力性转移支付2010年预算参考数 2" xfId="2074"/>
    <cellStyle name="差_县市旗测算20080508_县市旗测算-新科目（含人口规模效应）_2014省级收入12.2（更新后） 2" xfId="2075"/>
    <cellStyle name="好_行政公检法测算_民生政策最低支出需求_2014省级收入12.2（更新后）" xfId="2076"/>
    <cellStyle name="好_2012年国有资本经营预算收支总表" xfId="2077"/>
    <cellStyle name="40% - 着色 6 2 2" xfId="2078"/>
    <cellStyle name="差_市辖区测算-新科目（20080626）_县市旗测算-新科目（含人口规模效应）_省级财力12.12 2" xfId="2079"/>
    <cellStyle name="60% - Accent1" xfId="2080"/>
    <cellStyle name="60% - Accent4" xfId="2081"/>
    <cellStyle name="差_14安徽 2" xfId="2082"/>
    <cellStyle name="好_2011年预算表格2010.12.9 4" xfId="2083"/>
    <cellStyle name="千_NJ17-26 3" xfId="2084"/>
    <cellStyle name="差_Material reprot In Mar" xfId="2085"/>
    <cellStyle name="强调文字颜色 4 2" xfId="2086"/>
    <cellStyle name="60% - Accent5" xfId="2087"/>
    <cellStyle name="差_14安徽 3" xfId="2088"/>
    <cellStyle name="60% - Accent6" xfId="2089"/>
    <cellStyle name="60% - 强调文字颜色 1 2" xfId="2090"/>
    <cellStyle name="60% - 强调文字颜色 1 2 2" xfId="2091"/>
    <cellStyle name="60% - 强调文字颜色 1 2 2 2" xfId="2092"/>
    <cellStyle name="差_2011年全省及省级预计2011-12-12 2" xfId="2093"/>
    <cellStyle name="60% - 强调文字颜色 1 2 3" xfId="2094"/>
    <cellStyle name="60% - 强调文字颜色 5 2_3.2017全省支出" xfId="2095"/>
    <cellStyle name="差_2007年结算已定项目对账单_2014省级收入12.2（更新后） 2" xfId="2096"/>
    <cellStyle name="差_07临沂 2" xfId="2097"/>
    <cellStyle name="Accent4 - 40% 2 2" xfId="2098"/>
    <cellStyle name="好_2012年省级平衡简表（用） 2" xfId="2099"/>
    <cellStyle name="差_2010省级行政性收费专项收入批复 2" xfId="2100"/>
    <cellStyle name="差_2011年全省及省级预计2011-12-12 3" xfId="2101"/>
    <cellStyle name="60% - 强调文字颜色 1 2 4" xfId="2102"/>
    <cellStyle name="60% - 强调文字颜色 1 2 4 2" xfId="2103"/>
    <cellStyle name="60% - 强调文字颜色 1 2_3.2017全省支出" xfId="2104"/>
    <cellStyle name="60% - 强调文字颜色 1 3" xfId="2105"/>
    <cellStyle name="差_电力公司增值税划转_2014省级收入12.2（更新后）" xfId="2106"/>
    <cellStyle name="60% - 强调文字颜色 1 4" xfId="2107"/>
    <cellStyle name="差_电力公司增值税划转_2014省级收入12.2（更新后） 2" xfId="2108"/>
    <cellStyle name="60% - 强调文字颜色 1 4 2" xfId="2109"/>
    <cellStyle name="60% - 强调文字颜色 3 2 4" xfId="2110"/>
    <cellStyle name="60% - 强调文字颜色 2 2 3 2" xfId="2111"/>
    <cellStyle name="好_行政（人员）_不含人员经费系数_2014省级收入及财力12.12（更新后）" xfId="2112"/>
    <cellStyle name="60% - 强调文字颜色 2 2 4" xfId="2113"/>
    <cellStyle name="好_行政（人员）_不含人员经费系数_2014省级收入及财力12.12（更新后） 2" xfId="2114"/>
    <cellStyle name="60% - 强调文字颜色 2 2 4 2" xfId="2115"/>
    <cellStyle name="60% - 强调文字颜色 2 2 5" xfId="2116"/>
    <cellStyle name="好_2007一般预算支出口径剔除表_2014省级收入及财力12.12（更新后）" xfId="2117"/>
    <cellStyle name="60% - 强调文字颜色 2 2 6" xfId="2118"/>
    <cellStyle name="好_省电力2008年 工作表_2017年预算草案（债务） 2" xfId="2119"/>
    <cellStyle name="60% - 强调文字颜色 2 2_3.2017全省支出" xfId="2120"/>
    <cellStyle name="注释 2" xfId="2121"/>
    <cellStyle name="差_20河南_2014省级收入及财力12.12（更新后）" xfId="2122"/>
    <cellStyle name="货_NJ18-15 2" xfId="2123"/>
    <cellStyle name="60% - 强调文字颜色 2 3 2" xfId="2124"/>
    <cellStyle name="注释 2 2" xfId="2125"/>
    <cellStyle name="差_20河南_2014省级收入及财力12.12（更新后） 2" xfId="2126"/>
    <cellStyle name="货_NJ18-15 2 2" xfId="2127"/>
    <cellStyle name="60% - 强调文字颜色 2 3 2 2" xfId="2128"/>
    <cellStyle name="货_NJ18-15 3" xfId="2129"/>
    <cellStyle name="60% - 强调文字颜色 2 3 3" xfId="2130"/>
    <cellStyle name="60% - 强调文字颜色 3 2" xfId="2131"/>
    <cellStyle name="好_河南省农村义务教育教师绩效工资测算表8-12" xfId="2132"/>
    <cellStyle name="Ç§·öî»[0]" xfId="2133"/>
    <cellStyle name="差 2 5" xfId="2134"/>
    <cellStyle name="60% - 强调文字颜色 3 2 2" xfId="2135"/>
    <cellStyle name="好_河南省农村义务教育教师绩效工资测算表8-12 2" xfId="2136"/>
    <cellStyle name="差_行政公检法测算_县市旗测算-新科目（含人口规模效应）_2014省级收入12.2（更新后）" xfId="2137"/>
    <cellStyle name="60% - 强调文字颜色 3 2 3" xfId="2138"/>
    <cellStyle name="好_河南省农村义务教育教师绩效工资测算表8-12 3" xfId="2139"/>
    <cellStyle name="差_行政公检法测算_县市旗测算-新科目（含人口规模效应）_2014省级收入12.2（更新后） 2" xfId="2140"/>
    <cellStyle name="60% - 强调文字颜色 3 2 3 2" xfId="2141"/>
    <cellStyle name="百_NJ17-19" xfId="2142"/>
    <cellStyle name="60% - 强调文字颜色 3 2 4 2" xfId="2143"/>
    <cellStyle name="60% - 强调文字颜色 3 2 5" xfId="2144"/>
    <cellStyle name="60% - 强调文字颜色 3 2 6" xfId="2145"/>
    <cellStyle name="差_2009年财力测算情况11.19 2" xfId="2146"/>
    <cellStyle name="60% - 强调文字颜色 3 3 2" xfId="2147"/>
    <cellStyle name="差_2009年财力测算情况11.19 3" xfId="2148"/>
    <cellStyle name="60% - 强调文字颜色 3 3 3" xfId="2149"/>
    <cellStyle name="60% - 强调文字颜色 4 2" xfId="2150"/>
    <cellStyle name="60% - 强调文字颜色 4 2 3" xfId="2151"/>
    <cellStyle name="60% - 强调文字颜色 4 2 3 2" xfId="2152"/>
    <cellStyle name="60% - 强调文字颜色 4 2 4" xfId="2153"/>
    <cellStyle name="注释 3 2 2" xfId="2154"/>
    <cellStyle name="好_28四川_2014省级收入12.2（更新后）" xfId="2155"/>
    <cellStyle name="差_2007年一般预算支出剔除_财力性转移支付2010年预算参考数 3" xfId="2156"/>
    <cellStyle name="60% - 强调文字颜色 4 2 4 2" xfId="2157"/>
    <cellStyle name="差_20河南_省级财力12.12 2" xfId="2158"/>
    <cellStyle name="60% - 强调文字颜色 4 2_3.2017全省支出" xfId="2159"/>
    <cellStyle name="好_省级明细_2016年预算草案1.13 3" xfId="2160"/>
    <cellStyle name="Check Cell" xfId="2161"/>
    <cellStyle name="60% - 强调文字颜色 4 3 2" xfId="2162"/>
    <cellStyle name="好_省级明细_全省预算代编_收入汇总" xfId="2163"/>
    <cellStyle name="Check Cell 2" xfId="2164"/>
    <cellStyle name="60% - 强调文字颜色 4 3 2 2" xfId="2165"/>
    <cellStyle name="差_文体广播事业(按照总人口测算）—20080416_不含人员经费系数_财力性转移支付2010年预算参考数" xfId="2166"/>
    <cellStyle name="60% - 强调文字颜色 4 3 3" xfId="2167"/>
    <cellStyle name="好_2016年结算与财力5.17 2" xfId="2168"/>
    <cellStyle name="60% - 强调文字颜色 4 4" xfId="2169"/>
    <cellStyle name="差_2008年全省汇总收支计算表 2" xfId="2170"/>
    <cellStyle name="差_省级明细_副本最新" xfId="2171"/>
    <cellStyle name="60% - 强调文字颜色 4 4 2" xfId="2172"/>
    <cellStyle name="差_河南省----2009-05-21（补充数据）_省级财力12.12" xfId="2173"/>
    <cellStyle name="好_分县成本差异系数_民生政策最低支出需求_2014省级收入12.2（更新后） 2" xfId="2174"/>
    <cellStyle name="60% - 强调文字颜色 5 2 2" xfId="2175"/>
    <cellStyle name="差_河南省----2009-05-21（补充数据）_省级财力12.12 2" xfId="2176"/>
    <cellStyle name="60% - 强调文字颜色 5 2 2 2" xfId="2177"/>
    <cellStyle name="差_行政（人员）_民生政策最低支出需求_省级财力12.12" xfId="2178"/>
    <cellStyle name="好_20河南(财政部2010年县级基本财力测算数据)_2014省级收入及财力12.12（更新后） 2" xfId="2179"/>
    <cellStyle name="好_2006年22湖南_财力性转移支付2010年预算参考数 2" xfId="2180"/>
    <cellStyle name="60% - 强调文字颜色 5 2 3" xfId="2181"/>
    <cellStyle name="60% - 强调文字颜色 5 2 3 2" xfId="2182"/>
    <cellStyle name="差_津补贴保障测算（2010.3.19）_2014省级收入12.2（更新后） 2" xfId="2183"/>
    <cellStyle name="差_市辖区测算-新科目（20080626） 2" xfId="2184"/>
    <cellStyle name="好_2006年22湖南_财力性转移支付2010年预算参考数 3" xfId="2185"/>
    <cellStyle name="60% - 强调文字颜色 5 2 4" xfId="2186"/>
    <cellStyle name="60% - 强调文字颜色 5 2 4 2" xfId="2187"/>
    <cellStyle name="Comma 2 2" xfId="2188"/>
    <cellStyle name="差_市辖区测算-新科目（20080626） 3" xfId="2189"/>
    <cellStyle name="60% - 强调文字颜色 5 2 5" xfId="2190"/>
    <cellStyle name="60% - 强调文字颜色 5 2 6" xfId="2191"/>
    <cellStyle name="好_省级明细_全省收入代编最新_支出汇总" xfId="2192"/>
    <cellStyle name="60% - 强调文字颜色 5 3" xfId="2193"/>
    <cellStyle name="差_05潍坊" xfId="2194"/>
    <cellStyle name="60% - 强调文字颜色 5 3 2" xfId="2195"/>
    <cellStyle name="差_05潍坊 2" xfId="2196"/>
    <cellStyle name="60% - 强调文字颜色 5 3 2 2" xfId="2197"/>
    <cellStyle name="好_成本差异系数（含人口规模）" xfId="2198"/>
    <cellStyle name="强调文字颜色 1 2_3.2017全省支出" xfId="2199"/>
    <cellStyle name="60% - 强调文字颜色 5 3 3" xfId="2200"/>
    <cellStyle name="差_05潍坊 3" xfId="2201"/>
    <cellStyle name="60% - 强调文字颜色 6 2 2" xfId="2202"/>
    <cellStyle name="60% - 强调文字颜色 6 2 2 2" xfId="2203"/>
    <cellStyle name="差_行政（人员）_民生政策最低支出需求" xfId="2204"/>
    <cellStyle name="差_汇总表4_2014省级收入及财力12.12（更新后） 2" xfId="2205"/>
    <cellStyle name="60% - 强调文字颜色 6 2 3" xfId="2206"/>
    <cellStyle name="差_行政（人员）_民生政策最低支出需求 2" xfId="2207"/>
    <cellStyle name="60% - 强调文字颜色 6 2 3 2" xfId="2208"/>
    <cellStyle name="好_县市旗测算-新科目（20080626）_县市旗测算-新科目（含人口规模效应）_财力性转移支付2010年预算参考数 3" xfId="2209"/>
    <cellStyle name="60% - 强调文字颜色 6 2_3.2017全省支出" xfId="2210"/>
    <cellStyle name="60% - 强调文字颜色 6 3" xfId="2211"/>
    <cellStyle name="Comma [0] 3" xfId="2212"/>
    <cellStyle name="Accent2 - 60%" xfId="2213"/>
    <cellStyle name="60% - 强调文字颜色 6 3 2" xfId="2214"/>
    <cellStyle name="60% - 强调文字颜色 6 3 3" xfId="2215"/>
    <cellStyle name="百分比 3 2 2 2" xfId="2216"/>
    <cellStyle name="60% - 强调文字颜色 6 4 2" xfId="2217"/>
    <cellStyle name="差_同德 3" xfId="2218"/>
    <cellStyle name="60% - 着色 1" xfId="2219"/>
    <cellStyle name="差_县市旗测算-新科目（20080626） 3" xfId="2220"/>
    <cellStyle name="60% - 着色 3 2" xfId="2221"/>
    <cellStyle name="差_测算总表_2014省级收入12.2（更新后） 2" xfId="2222"/>
    <cellStyle name="60% - 着色 4 2" xfId="2223"/>
    <cellStyle name="好_农林水和城市维护标准支出20080505－县区合计_民生政策最低支出需求_财力性转移支付2010年预算参考数 2" xfId="2224"/>
    <cellStyle name="差_20160105省级2016年预算情况表（最新）_收入汇总" xfId="2225"/>
    <cellStyle name="60% - 着色 5" xfId="2226"/>
    <cellStyle name="差_20160105省级2016年预算情况表（最新）_收入汇总 2" xfId="2227"/>
    <cellStyle name="60% - 着色 5 2" xfId="2228"/>
    <cellStyle name="差_20 2007年河南结算单_收入汇总 2" xfId="2229"/>
    <cellStyle name="Accent1" xfId="2230"/>
    <cellStyle name="差_财政供养人员_财力性转移支付2010年预算参考数 3" xfId="2231"/>
    <cellStyle name="好_2011年预算大表11-26_基金汇总 2 2" xfId="2232"/>
    <cellStyle name="好_2007年中央财政与河南省财政年终决算结算单_2017年预算草案（债务）" xfId="2233"/>
    <cellStyle name="Accent1 - 40%" xfId="2234"/>
    <cellStyle name="好_2007年中央财政与河南省财政年终决算结算单_2017年预算草案（债务） 2" xfId="2235"/>
    <cellStyle name="Accent1 - 40% 2" xfId="2236"/>
    <cellStyle name="差_省级明细_全省收入代编最新" xfId="2237"/>
    <cellStyle name="好_20 2007年河南结算单_2014省级收入及财力12.12（更新后） 2" xfId="2238"/>
    <cellStyle name="Accent1 - 40% 2 2" xfId="2239"/>
    <cellStyle name="Accent1 - 40% 3" xfId="2240"/>
    <cellStyle name="Accent1 - 60%" xfId="2241"/>
    <cellStyle name="Accent1 2" xfId="2242"/>
    <cellStyle name="Accent1 3" xfId="2243"/>
    <cellStyle name="Accent1_2006年33甘肃" xfId="2244"/>
    <cellStyle name="差_2009年省对市县转移支付测算表(9.27)_2014省级收入及财力12.12（更新后）" xfId="2245"/>
    <cellStyle name="Accent2" xfId="2246"/>
    <cellStyle name="Accent2 - 20%" xfId="2247"/>
    <cellStyle name="Accent2 - 20% 2" xfId="2248"/>
    <cellStyle name="Accent2 - 20% 2 2" xfId="2249"/>
    <cellStyle name="Accent2 - 20% 3" xfId="2250"/>
    <cellStyle name="差_县市旗测算-新科目（20080626）_民生政策最低支出需求_财力性转移支付2010年预算参考数 2" xfId="2251"/>
    <cellStyle name="千位分隔[0] 2" xfId="2252"/>
    <cellStyle name="Accent2 - 40% 2" xfId="2253"/>
    <cellStyle name="百_NJ17-39" xfId="2254"/>
    <cellStyle name="差_农林水和城市维护标准支出20080505－县区合计_民生政策最低支出需求_财力性转移支付2010年预算参考数" xfId="2255"/>
    <cellStyle name="输入 2 4" xfId="2256"/>
    <cellStyle name="千位分隔[0] 2 2" xfId="2257"/>
    <cellStyle name="差_2010省级行政性收费专项收入批复_收入汇总" xfId="2258"/>
    <cellStyle name="Accent2 - 40% 2 2" xfId="2259"/>
    <cellStyle name="差_市辖区测算20080510_民生政策最低支出需求" xfId="2260"/>
    <cellStyle name="Accent2 2" xfId="2261"/>
    <cellStyle name="Accent2 3" xfId="2262"/>
    <cellStyle name="差_Book1_2012年省级平衡简表（用） 2" xfId="2263"/>
    <cellStyle name="Accent2_2006年33甘肃" xfId="2264"/>
    <cellStyle name="差_县市旗测算20080508_不含人员经费系数_2014省级收入12.2（更新后）" xfId="2265"/>
    <cellStyle name="Accent3" xfId="2266"/>
    <cellStyle name="好_2006年28四川_2014省级收入及财力12.12（更新后）" xfId="2267"/>
    <cellStyle name="好_2012年省级平衡表" xfId="2268"/>
    <cellStyle name="Accent3 - 20%" xfId="2269"/>
    <cellStyle name="差_行政(燃修费)_不含人员经费系数_财力性转移支付2010年预算参考数" xfId="2270"/>
    <cellStyle name="差_县市旗测算20080508_民生政策最低支出需求_省级财力12.12" xfId="2271"/>
    <cellStyle name="Accent3 - 20% 2" xfId="2272"/>
    <cellStyle name="差_行政(燃修费)_不含人员经费系数_财力性转移支付2010年预算参考数 2" xfId="2273"/>
    <cellStyle name="差_县市旗测算20080508_民生政策最低支出需求_省级财力12.12 2" xfId="2274"/>
    <cellStyle name="Accent3 - 20% 2 2" xfId="2275"/>
    <cellStyle name="差_2006年34青海_2014省级收入及财力12.12（更新后）" xfId="2276"/>
    <cellStyle name="好_分县成本差异系数_财力性转移支付2010年预算参考数" xfId="2277"/>
    <cellStyle name="Accent3 - 20% 3" xfId="2278"/>
    <cellStyle name="差_安徽 缺口县区测算(地方填报)1" xfId="2279"/>
    <cellStyle name="Accent3 - 40% 3" xfId="2280"/>
    <cellStyle name="差_县市旗测算-新科目（20080627）" xfId="2281"/>
    <cellStyle name="Accent3 - 60%" xfId="2282"/>
    <cellStyle name="差_市辖区测算20080510_不含人员经费系数_省级财力12.12" xfId="2283"/>
    <cellStyle name="货 2" xfId="2284"/>
    <cellStyle name="差_县市旗测算-新科目（20080627） 2" xfId="2285"/>
    <cellStyle name="Accent3 - 60% 2" xfId="2286"/>
    <cellStyle name="好_表一_2014省级收入12.2（更新后）" xfId="2287"/>
    <cellStyle name="差_市辖区测算20080510_不含人员经费系数_省级财力12.12 2" xfId="2288"/>
    <cellStyle name="货 2 2" xfId="2289"/>
    <cellStyle name="差_县市旗测算20080508_不含人员经费系数_2014省级收入12.2（更新后） 2" xfId="2290"/>
    <cellStyle name="Accent3 2" xfId="2291"/>
    <cellStyle name="好_2006年28四川_2014省级收入及财力12.12（更新后） 2" xfId="2292"/>
    <cellStyle name="好_2012年省级平衡表 2" xfId="2293"/>
    <cellStyle name="Accent4 - 20% 2 2" xfId="2294"/>
    <cellStyle name="Accent4 - 20% 3" xfId="2295"/>
    <cellStyle name="Accent4 - 40%" xfId="2296"/>
    <cellStyle name="差_2010年收入预测表（20091218)） 3" xfId="2297"/>
    <cellStyle name="百_NJ17-23 3" xfId="2298"/>
    <cellStyle name="百_NJ17-18 3" xfId="2299"/>
    <cellStyle name="差_2007年结算已定项目对账单_2014省级收入12.2（更新后）" xfId="2300"/>
    <cellStyle name="差_07临沂" xfId="2301"/>
    <cellStyle name="Accent4 - 40% 2" xfId="2302"/>
    <cellStyle name="好_2012年省级平衡简表（用）" xfId="2303"/>
    <cellStyle name="Accent4 - 40% 3" xfId="2304"/>
    <cellStyle name="好_行政(燃修费)" xfId="2305"/>
    <cellStyle name="Accent4 - 60%" xfId="2306"/>
    <cellStyle name="差_2010年收入预测表（20091230)） 3" xfId="2307"/>
    <cellStyle name="好_行政(燃修费) 2" xfId="2308"/>
    <cellStyle name="Accent4 - 60% 2" xfId="2309"/>
    <cellStyle name="差_Book1_2012-2013年经常性收入预测（1.1新口径） 2 2" xfId="2310"/>
    <cellStyle name="Accent4_Sheet2" xfId="2311"/>
    <cellStyle name="Accent5 - 20% 2" xfId="2312"/>
    <cellStyle name="差_不含人员经费系数_2014省级收入12.2（更新后）" xfId="2313"/>
    <cellStyle name="差_附表_财力性转移支付2010年预算参考数" xfId="2314"/>
    <cellStyle name="Accent5 - 20% 2 2" xfId="2315"/>
    <cellStyle name="差_不含人员经费系数_2014省级收入12.2（更新后） 2" xfId="2316"/>
    <cellStyle name="差_附表_财力性转移支付2010年预算参考数 2" xfId="2317"/>
    <cellStyle name="Accent5 - 20% 3" xfId="2318"/>
    <cellStyle name="Accent5_Sheet2" xfId="2319"/>
    <cellStyle name="Accent6" xfId="2320"/>
    <cellStyle name="百_NJ09-05 2 2" xfId="2321"/>
    <cellStyle name="好_其他部门(按照总人口测算）—20080416_民生政策最低支出需求_财力性转移支付2010年预算参考数 3" xfId="2322"/>
    <cellStyle name="Accent6 - 20%" xfId="2323"/>
    <cellStyle name="差_行政(燃修费)_县市旗测算-新科目（含人口规模效应） 2" xfId="2324"/>
    <cellStyle name="差_国有资本经营预算（2011年报省人大）_省级财力12.12 2" xfId="2325"/>
    <cellStyle name="Accent6 - 20% 2" xfId="2326"/>
    <cellStyle name="Accent6 - 20% 2 2" xfId="2327"/>
    <cellStyle name="好_津补贴保障测算(5.21) 2" xfId="2328"/>
    <cellStyle name="Accent6 - 40%" xfId="2329"/>
    <cellStyle name="Accent6 - 40% 3" xfId="2330"/>
    <cellStyle name="Accent6 - 60%" xfId="2331"/>
    <cellStyle name="Accent6 - 60% 2" xfId="2332"/>
    <cellStyle name="差_行政公检法测算_不含人员经费系数_2014省级收入12.2（更新后）" xfId="2333"/>
    <cellStyle name="Accent6 2" xfId="2334"/>
    <cellStyle name="好_县市旗测算-新科目（20080626）_财力性转移支付2010年预算参考数 3" xfId="2335"/>
    <cellStyle name="Accent6 3" xfId="2336"/>
    <cellStyle name="Accent6_2006年33甘肃" xfId="2337"/>
    <cellStyle name="差_34青海_2014省级收入及财力12.12（更新后）" xfId="2338"/>
    <cellStyle name="百_NJ09-05" xfId="2339"/>
    <cellStyle name="差_12滨州_财力性转移支付2010年预算参考数 3" xfId="2340"/>
    <cellStyle name="Æõ" xfId="2341"/>
    <cellStyle name="差_总人口 3" xfId="2342"/>
    <cellStyle name="差_农林水和城市维护标准支出20080505－县区合计_不含人员经费系数 3" xfId="2343"/>
    <cellStyle name="Æõí¨" xfId="2344"/>
    <cellStyle name="差_其他部门(按照总人口测算）—20080416_县市旗测算-新科目（含人口规模效应）" xfId="2345"/>
    <cellStyle name="差_第一部分：综合全 3" xfId="2346"/>
    <cellStyle name="Æõí¨ 2" xfId="2347"/>
    <cellStyle name="好_核定人数下发表_2014省级收入12.2（更新后）" xfId="2348"/>
    <cellStyle name="差_安徽 缺口县区测算(地方填报)1_2014省级收入12.2（更新后） 2" xfId="2349"/>
    <cellStyle name="Æõí¨ 3" xfId="2350"/>
    <cellStyle name="Comma 5" xfId="2351"/>
    <cellStyle name="好_14安徽_2014省级收入及财力12.12（更新后）" xfId="2352"/>
    <cellStyle name="Comma 5 2" xfId="2353"/>
    <cellStyle name="好_14安徽_2014省级收入及财力12.12（更新后） 2" xfId="2354"/>
    <cellStyle name="好_34青海_省级财力12.12" xfId="2355"/>
    <cellStyle name="差_河南 缺口县区测算(地方填报) 3" xfId="2356"/>
    <cellStyle name="Ç§·öî»" xfId="2357"/>
    <cellStyle name="百分比 3 4 2" xfId="2358"/>
    <cellStyle name="Ç§·öî»[0] 2 2" xfId="2359"/>
    <cellStyle name="Ç§î» 2 2" xfId="2360"/>
    <cellStyle name="差_分析缺口率_财力性转移支付2010年预算参考数" xfId="2361"/>
    <cellStyle name="差_省级明细_全省收入代编最新_支出汇总" xfId="2362"/>
    <cellStyle name="好_2008年财政收支预算草案(1.4)_支出汇总 2" xfId="2363"/>
    <cellStyle name="差_县市旗测算20080508_不含人员经费系数_省级财力12.12 2" xfId="2364"/>
    <cellStyle name="Ç§î»[0]" xfId="2365"/>
    <cellStyle name="百_NJ17-34 2" xfId="2366"/>
    <cellStyle name="Ç§î»[0] 2 2" xfId="2367"/>
    <cellStyle name="差_行政(燃修费)_县市旗测算-新科目（含人口规模效应）_2014省级收入12.2（更新后）" xfId="2368"/>
    <cellStyle name="差_其他部门(按照总人口测算）—20080416_县市旗测算-新科目（含人口规模效应）_2014省级收入及财力12.12（更新后） 2" xfId="2369"/>
    <cellStyle name="Ç§î»·ö¸ 2 2" xfId="2370"/>
    <cellStyle name="Ç§î»·ö¸ 3" xfId="2371"/>
    <cellStyle name="差_2010年收入预测表（20091230)）_收入汇总 2" xfId="2372"/>
    <cellStyle name="Comma [0]" xfId="2373"/>
    <cellStyle name="百_NJ18-21 3" xfId="2374"/>
    <cellStyle name="Comma [0] 2" xfId="2375"/>
    <cellStyle name="后继超链接" xfId="2376"/>
    <cellStyle name="Comma [0] 2 2" xfId="2377"/>
    <cellStyle name="差_(财政总决算简表-2016年)收入导出数据 2" xfId="2378"/>
    <cellStyle name="Comma 2" xfId="2379"/>
    <cellStyle name="差_(财政总决算简表-2016年)收入导出数据 3" xfId="2380"/>
    <cellStyle name="好_2009年财力测算情况11.19_收入汇总 2" xfId="2381"/>
    <cellStyle name="好_电力公司增值税划转 2" xfId="2382"/>
    <cellStyle name="Comma 3" xfId="2383"/>
    <cellStyle name="Comma 3 2" xfId="2384"/>
    <cellStyle name="Comma 4" xfId="2385"/>
    <cellStyle name="好_行政(燃修费)_民生政策最低支出需求" xfId="2386"/>
    <cellStyle name="Comma 4 2" xfId="2387"/>
    <cellStyle name="差_11大理_2014省级收入及财力12.12（更新后）" xfId="2388"/>
    <cellStyle name="差_市辖区测算-新科目（20080626）_2014省级收入12.2（更新后） 2" xfId="2389"/>
    <cellStyle name="好_其他部门(按照总人口测算）—20080416_不含人员经费系数 3" xfId="2390"/>
    <cellStyle name="好_省级明细_代编全省支出预算修改_2017年预算草案（债务） 2" xfId="2391"/>
    <cellStyle name="Comma 6" xfId="2392"/>
    <cellStyle name="통화_BOILER-CO1" xfId="2393"/>
    <cellStyle name="comma zerodec" xfId="2394"/>
    <cellStyle name="Comma_04" xfId="2395"/>
    <cellStyle name="差_市辖区测算20080510_不含人员经费系数_2014省级收入12.2（更新后）" xfId="2396"/>
    <cellStyle name="Currency [0] 2" xfId="2397"/>
    <cellStyle name="百_NJ18-08 2" xfId="2398"/>
    <cellStyle name="百_NJ18-13 2" xfId="2399"/>
    <cellStyle name="Currency 3" xfId="2400"/>
    <cellStyle name="Currency 4" xfId="2401"/>
    <cellStyle name="差_缺口县区测算(按核定人数)_省级财力12.12" xfId="2402"/>
    <cellStyle name="Currency_04" xfId="2403"/>
    <cellStyle name="差_市辖区测算20080510_不含人员经费系数_2014省级收入12.2（更新后） 2" xfId="2404"/>
    <cellStyle name="Date" xfId="2405"/>
    <cellStyle name="差_行政公检法测算_不含人员经费系数_财力性转移支付2010年预算参考数 3" xfId="2406"/>
    <cellStyle name="Dollar (zero dec)" xfId="2407"/>
    <cellStyle name="好_县市旗测算-新科目（20080626）_不含人员经费系数 3" xfId="2408"/>
    <cellStyle name="Filter Label" xfId="2409"/>
    <cellStyle name="Filter Label 2" xfId="2410"/>
    <cellStyle name="差_县市旗测算20080508_县市旗测算-新科目（含人口规模效应）_2014省级收入及财力12.12（更新后）" xfId="2411"/>
    <cellStyle name="百_NJ17-60" xfId="2412"/>
    <cellStyle name="Fixed" xfId="2413"/>
    <cellStyle name="好_Book2_财力性转移支付2010年预算参考数 2" xfId="2414"/>
    <cellStyle name="差_2011年预算大表11-26 2 3" xfId="2415"/>
    <cellStyle name="Grey" xfId="2416"/>
    <cellStyle name="好_410927000_台前县" xfId="2417"/>
    <cellStyle name="差_河南 缺口县区测算(地方填报)_2014省级收入12.2（更新后） 2" xfId="2418"/>
    <cellStyle name="Header1" xfId="2419"/>
    <cellStyle name="强调文字颜色 5 2 2" xfId="2420"/>
    <cellStyle name="百" xfId="2421"/>
    <cellStyle name="Header2" xfId="2422"/>
    <cellStyle name="强调文字颜色 5 2 3" xfId="2423"/>
    <cellStyle name="差_河南 缺口县区测算(地方填报白)_2014省级收入12.2（更新后） 2" xfId="2424"/>
    <cellStyle name="Header2 2" xfId="2425"/>
    <cellStyle name="强调文字颜色 5 2 3 2" xfId="2426"/>
    <cellStyle name="差_省级明细_23_收入汇总" xfId="2427"/>
    <cellStyle name="百_NJ17-35 3" xfId="2428"/>
    <cellStyle name="差_省级明细_1.3日 2017年预算草案 - 副本" xfId="2429"/>
    <cellStyle name="Heading 1" xfId="2430"/>
    <cellStyle name="Heading 2" xfId="2431"/>
    <cellStyle name="好_全省基金收入" xfId="2432"/>
    <cellStyle name="Heading 3" xfId="2433"/>
    <cellStyle name="差_教育(按照总人口测算）—20080416_县市旗测算-新科目（含人口规模效应）_财力性转移支付2010年预算参考数" xfId="2434"/>
    <cellStyle name="好_全省基金收入 2" xfId="2435"/>
    <cellStyle name="Heading 3 2" xfId="2436"/>
    <cellStyle name="差_教育(按照总人口测算）—20080416_县市旗测算-新科目（含人口规模效应）_财力性转移支付2010年预算参考数 2" xfId="2437"/>
    <cellStyle name="Heading 4" xfId="2438"/>
    <cellStyle name="差_测算结果_财力性转移支付2010年预算参考数 2" xfId="2439"/>
    <cellStyle name="Heading 4 2" xfId="2440"/>
    <cellStyle name="HEADING2" xfId="2441"/>
    <cellStyle name="差_行政公检法测算_民生政策最低支出需求_省级财力12.12 2" xfId="2442"/>
    <cellStyle name="差_2008年财政收支预算草案(1.4) 3" xfId="2443"/>
    <cellStyle name="Input" xfId="2444"/>
    <cellStyle name="好_行政(燃修费)_民生政策最低支出需求_2014省级收入及财力12.12（更新后） 2" xfId="2445"/>
    <cellStyle name="千位分隔 2 4" xfId="2446"/>
    <cellStyle name="Input [yellow]" xfId="2447"/>
    <cellStyle name="千位分隔 2 4 2" xfId="2448"/>
    <cellStyle name="Input [yellow] 2" xfId="2449"/>
    <cellStyle name="Input_Sheet2" xfId="2450"/>
    <cellStyle name="Neutral" xfId="2451"/>
    <cellStyle name="样式 1_20170103省级2017年预算情况表" xfId="2452"/>
    <cellStyle name="差_其他部门(按照总人口测算）—20080416_县市旗测算-新科目（含人口规模效应）_财力性转移支付2010年预算参考数 3" xfId="2453"/>
    <cellStyle name="no dec 2 2" xfId="2454"/>
    <cellStyle name="差_核定人数对比_2014省级收入及财力12.12（更新后）" xfId="2455"/>
    <cellStyle name="no dec 3" xfId="2456"/>
    <cellStyle name="强调文字颜色 4 3 2 2" xfId="2457"/>
    <cellStyle name="Norma,_laroux_4_营业在建 (2)_E21" xfId="2458"/>
    <cellStyle name="好_行政（人员）_财力性转移支付2010年预算参考数 2" xfId="2459"/>
    <cellStyle name="Normal 12" xfId="2460"/>
    <cellStyle name="差_行政公检法测算 2" xfId="2461"/>
    <cellStyle name="好_行政（人员）_财力性转移支付2010年预算参考数 3" xfId="2462"/>
    <cellStyle name="Normal 13" xfId="2463"/>
    <cellStyle name="Normal 3" xfId="2464"/>
    <cellStyle name="Normal 3 2" xfId="2465"/>
    <cellStyle name="Normal 4" xfId="2466"/>
    <cellStyle name="Normal 4 2" xfId="2467"/>
    <cellStyle name="差_卫生(按照总人口测算）—20080416_不含人员经费系数" xfId="2468"/>
    <cellStyle name="差_教育(按照总人口测算）—20080416_省级财力12.12 2" xfId="2469"/>
    <cellStyle name="Normal 5" xfId="2470"/>
    <cellStyle name="好_县区合并测算20080423(按照各省比重）_县市旗测算-新科目（含人口规模效应） 2" xfId="2471"/>
    <cellStyle name="Normal_#10-Headcount" xfId="2472"/>
    <cellStyle name="差_县区合并测算20080423(按照各省比重）_不含人员经费系数" xfId="2473"/>
    <cellStyle name="差_2008年全省人员信息 2" xfId="2474"/>
    <cellStyle name="Note 2" xfId="2475"/>
    <cellStyle name="差_行政（人员）_不含人员经费系数_2014省级收入及财力12.12（更新后） 2" xfId="2476"/>
    <cellStyle name="差_Sheet1_全省基金收支" xfId="2477"/>
    <cellStyle name="Percent [2]" xfId="2478"/>
    <cellStyle name="差_Sheet1_全省基金收支 2" xfId="2479"/>
    <cellStyle name="Percent [2] 2" xfId="2480"/>
    <cellStyle name="差_0605石屏县_省级财力12.12" xfId="2481"/>
    <cellStyle name="Percent 2" xfId="2482"/>
    <cellStyle name="Percent 2 2" xfId="2483"/>
    <cellStyle name="差_省级明细_2016-2017全省国资预算" xfId="2484"/>
    <cellStyle name="Percent_laroux" xfId="2485"/>
    <cellStyle name="RowLevel_0" xfId="2486"/>
    <cellStyle name="差_30云南_1_财力性转移支付2010年预算参考数 2" xfId="2487"/>
    <cellStyle name="Title" xfId="2488"/>
    <cellStyle name="差_卫生部门_2014省级收入及财力12.12（更新后） 2" xfId="2489"/>
    <cellStyle name="好_农林水和城市维护标准支出20080505－县区合计_不含人员经费系数" xfId="2490"/>
    <cellStyle name="Total" xfId="2491"/>
    <cellStyle name="好_农林水和城市维护标准支出20080505－县区合计_不含人员经费系数 2" xfId="2492"/>
    <cellStyle name="好_财政厅编制用表（2011年报省人大）_2013省级预算附表" xfId="2493"/>
    <cellStyle name="Total 2" xfId="2494"/>
    <cellStyle name="表标题 3" xfId="2495"/>
    <cellStyle name="Warning Text" xfId="2496"/>
    <cellStyle name="好_2008年支出调整_2014省级收入及财力12.12（更新后） 2" xfId="2497"/>
    <cellStyle name="百_NJ09-04" xfId="2498"/>
    <cellStyle name="Warning Text 2" xfId="2499"/>
    <cellStyle name="差_农林水和城市维护标准支出20080505－县区合计_不含人员经费系数_财力性转移支付2010年预算参考数" xfId="2500"/>
    <cellStyle name="差_总人口_财力性转移支付2010年预算参考数" xfId="2501"/>
    <cellStyle name="百_NJ09-04 2" xfId="2502"/>
    <cellStyle name="强调文字颜色 5 2 2 2" xfId="2503"/>
    <cellStyle name="百_NJ17-34 3" xfId="2504"/>
    <cellStyle name="百 2" xfId="2505"/>
    <cellStyle name="好_县市旗测算-新科目（20080626）_不含人员经费系数 2" xfId="2506"/>
    <cellStyle name="百 3" xfId="2507"/>
    <cellStyle name="好_410927000_台前县 3" xfId="2508"/>
    <cellStyle name="好_22湖南" xfId="2509"/>
    <cellStyle name="差_Sheet1_省级收入" xfId="2510"/>
    <cellStyle name="百_03-17" xfId="2511"/>
    <cellStyle name="百_03-17 3" xfId="2512"/>
    <cellStyle name="百_04-19" xfId="2513"/>
    <cellStyle name="差_教育(按照总人口测算）—20080416_不含人员经费系数_省级财力12.12" xfId="2514"/>
    <cellStyle name="差_分析缺口率_2014省级收入及财力12.12（更新后） 2" xfId="2515"/>
    <cellStyle name="百_04-19 2" xfId="2516"/>
    <cellStyle name="差_教育(按照总人口测算）—20080416_不含人员经费系数_省级财力12.12 2" xfId="2517"/>
    <cellStyle name="差_县市旗测算-新科目（20080626）_县市旗测算-新科目（含人口规模效应）_财力性转移支付2010年预算参考数" xfId="2518"/>
    <cellStyle name="差_2011年预算表格2010.12.9_省级财力12.12" xfId="2519"/>
    <cellStyle name="百_04-19 3" xfId="2520"/>
    <cellStyle name="差_商品交易所2006--2008年税收_省级财力12.12" xfId="2521"/>
    <cellStyle name="差_28四川_省级财力12.12" xfId="2522"/>
    <cellStyle name="百_05" xfId="2523"/>
    <cellStyle name="差_县市旗测算-新科目（20080626）_财力性转移支付2010年预算参考数" xfId="2524"/>
    <cellStyle name="百_05 2" xfId="2525"/>
    <cellStyle name="差_县市旗测算-新科目（20080626）_财力性转移支付2010年预算参考数 2" xfId="2526"/>
    <cellStyle name="百_05 2 2" xfId="2527"/>
    <cellStyle name="好_省级明细_全省预算代编_支出汇总" xfId="2528"/>
    <cellStyle name="差_县区合并测算20080423(按照各省比重）_民生政策最低支出需求_2014省级收入12.2（更新后） 2" xfId="2529"/>
    <cellStyle name="百_2005-18 2 2" xfId="2530"/>
    <cellStyle name="强调文字颜色 1 2 2" xfId="2531"/>
    <cellStyle name="好_财力差异计算表(不含非农业区)_省级财力12.12 2" xfId="2532"/>
    <cellStyle name="差_2011年预算大表11-26_基金汇总" xfId="2533"/>
    <cellStyle name="百_2005-18 3" xfId="2534"/>
    <cellStyle name="差_民生政策最低支出需求_省级财力12.12 2" xfId="2535"/>
    <cellStyle name="差_行政（人员）_县市旗测算-新科目（含人口规模效应） 3" xfId="2536"/>
    <cellStyle name="百_NJ09-03" xfId="2537"/>
    <cellStyle name="百_NJ09-03 2" xfId="2538"/>
    <cellStyle name="差_省级明细_2016年预算草案1.13_基金汇总" xfId="2539"/>
    <cellStyle name="差_2007年中央财政与河南省财政年终决算结算单_2017年预算草案（债务）" xfId="2540"/>
    <cellStyle name="百_NJ09-03 2 2" xfId="2541"/>
    <cellStyle name="差_省级明细_2016年预算草案1.13_基金汇总 2" xfId="2542"/>
    <cellStyle name="百_NJ09-03 3" xfId="2543"/>
    <cellStyle name="百_NJ09-05 2" xfId="2544"/>
    <cellStyle name="差_34青海_2014省级收入及财力12.12（更新后） 2" xfId="2545"/>
    <cellStyle name="百_NJ09-05 3" xfId="2546"/>
    <cellStyle name="百_NJ09-07" xfId="2547"/>
    <cellStyle name="差_Sheet2_1" xfId="2548"/>
    <cellStyle name="百_NJ09-07 2" xfId="2549"/>
    <cellStyle name="差_Sheet2_1 2" xfId="2550"/>
    <cellStyle name="百_NJ09-07 2 2" xfId="2551"/>
    <cellStyle name="百_NJ09-07 3" xfId="2552"/>
    <cellStyle name="好_行政(燃修费)_县市旗测算-新科目（含人口规模效应） 2" xfId="2553"/>
    <cellStyle name="百_NJ09-08" xfId="2554"/>
    <cellStyle name="差_09黑龙江" xfId="2555"/>
    <cellStyle name="差_安徽 缺口县区测算(地方填报)1 3" xfId="2556"/>
    <cellStyle name="百_NJ09-08 2" xfId="2557"/>
    <cellStyle name="差_09黑龙江 2" xfId="2558"/>
    <cellStyle name="百_NJ09-08 2 2" xfId="2559"/>
    <cellStyle name="百_NJ09-08 3" xfId="2560"/>
    <cellStyle name="差_自行调整差异系数顺序_省级财力12.12" xfId="2561"/>
    <cellStyle name="差_09黑龙江 3" xfId="2562"/>
    <cellStyle name="好_省级明细_副本最新 3" xfId="2563"/>
    <cellStyle name="百_NJ17-07" xfId="2564"/>
    <cellStyle name="差_卫生(按照总人口测算）—20080416_不含人员经费系数_省级财力12.12" xfId="2565"/>
    <cellStyle name="好_20 2007年河南结算单 3" xfId="2566"/>
    <cellStyle name="百_NJ17-07 2" xfId="2567"/>
    <cellStyle name="差_2008计算资料（8月5） 3" xfId="2568"/>
    <cellStyle name="差_卫生(按照总人口测算）—20080416_不含人员经费系数_省级财力12.12 2" xfId="2569"/>
    <cellStyle name="百_NJ17-07 2 2" xfId="2570"/>
    <cellStyle name="差_2010年收入预测表（20091219)）_支出汇总 2" xfId="2571"/>
    <cellStyle name="好_20 2007年河南结算单 4" xfId="2572"/>
    <cellStyle name="百_NJ17-07 3" xfId="2573"/>
    <cellStyle name="百_NJ17-08" xfId="2574"/>
    <cellStyle name="百_NJ17-08 2 2" xfId="2575"/>
    <cellStyle name="差_县区合并测算20080421_不含人员经费系数_省级财力12.12 2" xfId="2576"/>
    <cellStyle name="百_NJ17-08 3" xfId="2577"/>
    <cellStyle name="好_省级明细_副本最新 2" xfId="2578"/>
    <cellStyle name="百_NJ17-11" xfId="2579"/>
    <cellStyle name="好_省级明细_副本最新 2 2" xfId="2580"/>
    <cellStyle name="百_NJ17-11 2" xfId="2581"/>
    <cellStyle name="好_市辖区测算20080510_不含人员经费系数" xfId="2582"/>
    <cellStyle name="百_NJ17-11 2 2" xfId="2583"/>
    <cellStyle name="百_NJ17-11 3" xfId="2584"/>
    <cellStyle name="好_市辖区测算20080510_民生政策最低支出需求_财力性转移支付2010年预算参考数" xfId="2585"/>
    <cellStyle name="百_NJ17-16" xfId="2586"/>
    <cellStyle name="百_NJ17-21" xfId="2587"/>
    <cellStyle name="标题 4 2_3.2017全省支出" xfId="2588"/>
    <cellStyle name="好_市辖区测算20080510_民生政策最低支出需求_财力性转移支付2010年预算参考数 2" xfId="2589"/>
    <cellStyle name="百_NJ17-16 2" xfId="2590"/>
    <cellStyle name="百_NJ17-21 2" xfId="2591"/>
    <cellStyle name="差_410927000_台前县" xfId="2592"/>
    <cellStyle name="好_1_财力性转移支付2010年预算参考数" xfId="2593"/>
    <cellStyle name="百_NJ17-16 2 2" xfId="2594"/>
    <cellStyle name="百_NJ17-21 2 2" xfId="2595"/>
    <cellStyle name="好_测算结果_省级财力12.12" xfId="2596"/>
    <cellStyle name="差_410927000_台前县 2" xfId="2597"/>
    <cellStyle name="好_市辖区测算20080510_民生政策最低支出需求_财力性转移支付2010年预算参考数 3" xfId="2598"/>
    <cellStyle name="百_NJ17-16 3" xfId="2599"/>
    <cellStyle name="百_NJ17-21 3" xfId="2600"/>
    <cellStyle name="差_行政(燃修费)_县市旗测算-新科目（含人口规模效应）_省级财力12.12 2" xfId="2601"/>
    <cellStyle name="百_NJ17-18" xfId="2602"/>
    <cellStyle name="百_NJ17-23" xfId="2603"/>
    <cellStyle name="差_2010年收入预测表（20091218)）" xfId="2604"/>
    <cellStyle name="百_NJ17-18 2" xfId="2605"/>
    <cellStyle name="百_NJ17-23 2" xfId="2606"/>
    <cellStyle name="差_2010年收入预测表（20091218)） 2" xfId="2607"/>
    <cellStyle name="好_2007年结算已定项目对账单_收入汇总" xfId="2608"/>
    <cellStyle name="百_NJ17-19 2" xfId="2609"/>
    <cellStyle name="好_2008结算与财力(最终)" xfId="2610"/>
    <cellStyle name="好_2007年结算已定项目对账单_收入汇总 2" xfId="2611"/>
    <cellStyle name="百_NJ17-19 2 2" xfId="2612"/>
    <cellStyle name="百_NJ17-19 3" xfId="2613"/>
    <cellStyle name="百_NJ17-22" xfId="2614"/>
    <cellStyle name="百_NJ17-22 2" xfId="2615"/>
    <cellStyle name="百_NJ17-22 2 2" xfId="2616"/>
    <cellStyle name="百_NJ17-22 3" xfId="2617"/>
    <cellStyle name="差_行政（人员）_不含人员经费系数 2" xfId="2618"/>
    <cellStyle name="百_NJ17-25" xfId="2619"/>
    <cellStyle name="百_NJ17-25 2" xfId="2620"/>
    <cellStyle name="差_1110洱源县 3" xfId="2621"/>
    <cellStyle name="百_NJ17-25 2 2" xfId="2622"/>
    <cellStyle name="好_附表1-6" xfId="2623"/>
    <cellStyle name="百_NJ17-25 3" xfId="2624"/>
    <cellStyle name="百_NJ17-26" xfId="2625"/>
    <cellStyle name="差_安徽 缺口县区测算(地方填报)1_财力性转移支付2010年预算参考数" xfId="2626"/>
    <cellStyle name="百_NJ17-26 2" xfId="2627"/>
    <cellStyle name="差_安徽 缺口县区测算(地方填报)1_财力性转移支付2010年预算参考数 2" xfId="2628"/>
    <cellStyle name="差_30云南_1_省级财力12.12" xfId="2629"/>
    <cellStyle name="百_NJ17-26 2 2" xfId="2630"/>
    <cellStyle name="差_30云南_1_省级财力12.12 2" xfId="2631"/>
    <cellStyle name="好_国有资本经营预算（2011年报省人大）" xfId="2632"/>
    <cellStyle name="好_行政(燃修费)_不含人员经费系数_2014省级收入12.2（更新后）" xfId="2633"/>
    <cellStyle name="百_NJ17-26 3" xfId="2634"/>
    <cellStyle name="差_安徽 缺口县区测算(地方填报)1_财力性转移支付2010年预算参考数 3" xfId="2635"/>
    <cellStyle name="百_NJ17-27" xfId="2636"/>
    <cellStyle name="百_NJ17-27 2" xfId="2637"/>
    <cellStyle name="百_NJ17-27 3" xfId="2638"/>
    <cellStyle name="差_行政（人员）_不含人员经费系数_2014省级收入12.2（更新后） 2" xfId="2639"/>
    <cellStyle name="百_NJ17-28" xfId="2640"/>
    <cellStyle name="百_NJ17-33" xfId="2641"/>
    <cellStyle name="好_县市旗测算-新科目（20080626） 2" xfId="2642"/>
    <cellStyle name="百_NJ17-34" xfId="2643"/>
    <cellStyle name="好_县市旗测算-新科目（20080626） 3" xfId="2644"/>
    <cellStyle name="百_NJ17-35" xfId="2645"/>
    <cellStyle name="百_NJ17-35 2" xfId="2646"/>
    <cellStyle name="差_2007一般预算支出口径剔除表_2014省级收入及财力12.12（更新后）" xfId="2647"/>
    <cellStyle name="百_NJ17-35 2 2" xfId="2648"/>
    <cellStyle name="差_2007一般预算支出口径剔除表_2014省级收入及财力12.12（更新后） 2" xfId="2649"/>
    <cellStyle name="百_NJ17-36" xfId="2650"/>
    <cellStyle name="差_2008年财政收支预算草案(1.4)" xfId="2651"/>
    <cellStyle name="百_NJ17-36 2" xfId="2652"/>
    <cellStyle name="差_2008年财政收支预算草案(1.4) 2" xfId="2653"/>
    <cellStyle name="百_NJ17-36 2 2" xfId="2654"/>
    <cellStyle name="强调文字颜色 5 2 4 2" xfId="2655"/>
    <cellStyle name="百_NJ17-36 3" xfId="2656"/>
    <cellStyle name="差_民生政策最低支出需求_2014省级收入12.2（更新后）" xfId="2657"/>
    <cellStyle name="好_行政（人员）_民生政策最低支出需求_2014省级收入及财力12.12（更新后） 2" xfId="2658"/>
    <cellStyle name="百_NJ17-37" xfId="2659"/>
    <cellStyle name="百_NJ17-42" xfId="2660"/>
    <cellStyle name="差_河南省----2009-05-21（补充数据）_2013省级预算附表" xfId="2661"/>
    <cellStyle name="百_NJ17-37 2" xfId="2662"/>
    <cellStyle name="百_NJ17-42 2" xfId="2663"/>
    <cellStyle name="差_河南省----2009-05-21（补充数据）_2013省级预算附表 2" xfId="2664"/>
    <cellStyle name="百_NJ17-37 2 2" xfId="2665"/>
    <cellStyle name="百_NJ17-42 2 2" xfId="2666"/>
    <cellStyle name="百_NJ17-37 3" xfId="2667"/>
    <cellStyle name="百_NJ17-42 3" xfId="2668"/>
    <cellStyle name="差_农林水和城市维护标准支出20080505－县区合计_民生政策最低支出需求_财力性转移支付2010年预算参考数 2" xfId="2669"/>
    <cellStyle name="百_NJ17-39 2" xfId="2670"/>
    <cellStyle name="千位分隔[0] 2 2 2" xfId="2671"/>
    <cellStyle name="差_2010省级行政性收费专项收入批复_收入汇总 2" xfId="2672"/>
    <cellStyle name="差_县区合并测算20080421_民生政策最低支出需求_财力性转移支付2010年预算参考数" xfId="2673"/>
    <cellStyle name="差_2011年预算大表11-26_支出汇总" xfId="2674"/>
    <cellStyle name="差_县市旗测算20080508_民生政策最低支出需求_2014省级收入及财力12.12（更新后）" xfId="2675"/>
    <cellStyle name="百_NJ17-39 2 2" xfId="2676"/>
    <cellStyle name="差_县区合并测算20080421_民生政策最低支出需求_财力性转移支付2010年预算参考数 2" xfId="2677"/>
    <cellStyle name="好_教育(按照总人口测算）—20080416_县市旗测算-新科目（含人口规模效应）_财力性转移支付2010年预算参考数" xfId="2678"/>
    <cellStyle name="差_2011年预算大表11-26_支出汇总 2" xfId="2679"/>
    <cellStyle name="差_农林水和城市维护标准支出20080505－县区合计_民生政策最低支出需求_财力性转移支付2010年预算参考数 3" xfId="2680"/>
    <cellStyle name="差_2007年结算已定项目对账单_基金汇总 2" xfId="2681"/>
    <cellStyle name="百_NJ17-39 3" xfId="2682"/>
    <cellStyle name="百_NJ17-47" xfId="2683"/>
    <cellStyle name="百_NJ17-47 2" xfId="2684"/>
    <cellStyle name="百_NJ17-47 2 2" xfId="2685"/>
    <cellStyle name="百_NJ17-47 3" xfId="2686"/>
    <cellStyle name="百_NJ17-54" xfId="2687"/>
    <cellStyle name="差_卫生(按照总人口测算）—20080416" xfId="2688"/>
    <cellStyle name="百_NJ17-54 2" xfId="2689"/>
    <cellStyle name="差_卫生(按照总人口测算）—20080416 2" xfId="2690"/>
    <cellStyle name="好_市辖区测算20080510_县市旗测算-新科目（含人口规模效应）" xfId="2691"/>
    <cellStyle name="百_NJ17-54 2 2" xfId="2692"/>
    <cellStyle name="百_NJ17-54 3" xfId="2693"/>
    <cellStyle name="差_卫生(按照总人口测算）—20080416 3" xfId="2694"/>
    <cellStyle name="适中 3" xfId="2695"/>
    <cellStyle name="百_NJ17-60 2" xfId="2696"/>
    <cellStyle name="适中 3 2" xfId="2697"/>
    <cellStyle name="百_NJ17-60 2 2" xfId="2698"/>
    <cellStyle name="好_危改资金测算 2" xfId="2699"/>
    <cellStyle name="百_NJ17-60 3" xfId="2700"/>
    <cellStyle name="好_财政厅编制用表（2011年报省人大）_收入汇总" xfId="2701"/>
    <cellStyle name="百_NJ17-62" xfId="2702"/>
    <cellStyle name="差_附表 3" xfId="2703"/>
    <cellStyle name="好_财政厅编制用表（2011年报省人大）_收入汇总 2" xfId="2704"/>
    <cellStyle name="百_NJ17-62 2" xfId="2705"/>
    <cellStyle name="常规_(汝州)excel2003版（已锁定公式）2018年地方财政预算表" xfId="2706"/>
    <cellStyle name="百_NJ17-62 2 2" xfId="2707"/>
    <cellStyle name="百_NJ17-62 3" xfId="2708"/>
    <cellStyle name="百_NJ18-05 2 2" xfId="2709"/>
    <cellStyle name="百_NJ18-10 2 2" xfId="2710"/>
    <cellStyle name="百_NJ18-05 3" xfId="2711"/>
    <cellStyle name="百_NJ18-10 3" xfId="2712"/>
    <cellStyle name="百_NJ18-06 2" xfId="2713"/>
    <cellStyle name="百_NJ18-11 2" xfId="2714"/>
    <cellStyle name="百_NJ18-06 2 2" xfId="2715"/>
    <cellStyle name="百_NJ18-11 2 2" xfId="2716"/>
    <cellStyle name="千位分隔 2" xfId="2717"/>
    <cellStyle name="百_NJ18-06 3" xfId="2718"/>
    <cellStyle name="百_NJ18-11 3" xfId="2719"/>
    <cellStyle name="百_NJ18-07 2" xfId="2720"/>
    <cellStyle name="百_NJ18-12 2" xfId="2721"/>
    <cellStyle name="差_1110洱源县" xfId="2722"/>
    <cellStyle name="差_1110洱源县 2" xfId="2723"/>
    <cellStyle name="百_NJ18-07 2 2" xfId="2724"/>
    <cellStyle name="百_NJ18-12 2 2" xfId="2725"/>
    <cellStyle name="差_分析缺口率_财力性转移支付2010年预算参考数 3" xfId="2726"/>
    <cellStyle name="汇总 3_1.3日 2017年预算草案 - 副本" xfId="2727"/>
    <cellStyle name="百_NJ18-07 3" xfId="2728"/>
    <cellStyle name="百_NJ18-12 3" xfId="2729"/>
    <cellStyle name="好_省级明细_全省收入代编最新_收入汇总 2" xfId="2730"/>
    <cellStyle name="好_30云南_1_2014省级收入12.2（更新后）" xfId="2731"/>
    <cellStyle name="百_NJ18-08 3" xfId="2732"/>
    <cellStyle name="百_NJ18-13 3" xfId="2733"/>
    <cellStyle name="百_NJ18-09" xfId="2734"/>
    <cellStyle name="百_NJ18-14" xfId="2735"/>
    <cellStyle name="好_人员工资和公用经费3 2" xfId="2736"/>
    <cellStyle name="差_教育(按照总人口测算）—20080416_不含人员经费系数_财力性转移支付2010年预算参考数" xfId="2737"/>
    <cellStyle name="差_人员工资和公用经费2_财力性转移支付2010年预算参考数" xfId="2738"/>
    <cellStyle name="差_国有资本经营预算（2011年报省人大） 4" xfId="2739"/>
    <cellStyle name="百_NJ18-09 2" xfId="2740"/>
    <cellStyle name="百_NJ18-14 2" xfId="2741"/>
    <cellStyle name="差_教育(按照总人口测算）—20080416_不含人员经费系数_财力性转移支付2010年预算参考数 2" xfId="2742"/>
    <cellStyle name="好_省级明细_2016年预算草案1.13" xfId="2743"/>
    <cellStyle name="差_省级明细_23_支出汇总" xfId="2744"/>
    <cellStyle name="百_NJ18-09 3" xfId="2745"/>
    <cellStyle name="百_NJ18-14 3" xfId="2746"/>
    <cellStyle name="好_县区合并测算20080421_民生政策最低支出需求" xfId="2747"/>
    <cellStyle name="差_教育(按照总人口测算）—20080416_不含人员经费系数_财力性转移支付2010年预算参考数 3" xfId="2748"/>
    <cellStyle name="百_NJ18-17" xfId="2749"/>
    <cellStyle name="好_省级支出_1" xfId="2750"/>
    <cellStyle name="百_NJ18-17 2" xfId="2751"/>
    <cellStyle name="好_省级支出_1 2" xfId="2752"/>
    <cellStyle name="百_NJ18-17 2 2" xfId="2753"/>
    <cellStyle name="好_省级支出_2" xfId="2754"/>
    <cellStyle name="差_文体广播事业(按照总人口测算）—20080416_县市旗测算-新科目（含人口规模效应）_2014省级收入及财力12.12（更新后）" xfId="2755"/>
    <cellStyle name="百_NJ18-17 3" xfId="2756"/>
    <cellStyle name="百_NJ18-18" xfId="2757"/>
    <cellStyle name="百_NJ18-23" xfId="2758"/>
    <cellStyle name="差_缺口县区测算_2014省级收入及财力12.12（更新后）" xfId="2759"/>
    <cellStyle name="百_NJ18-18 2" xfId="2760"/>
    <cellStyle name="百_NJ18-23 2" xfId="2761"/>
    <cellStyle name="常规 5 5" xfId="2762"/>
    <cellStyle name="差_缺口县区测算_2014省级收入及财力12.12（更新后） 2" xfId="2763"/>
    <cellStyle name="百_NJ18-18 2 2" xfId="2764"/>
    <cellStyle name="百_NJ18-23 2 2" xfId="2765"/>
    <cellStyle name="好_Sheet1_省级收入" xfId="2766"/>
    <cellStyle name="差_20河南_财力性转移支付2010年预算参考数 3" xfId="2767"/>
    <cellStyle name="百_NJ18-21" xfId="2768"/>
    <cellStyle name="检查单元格 3_1.3日 2017年预算草案 - 副本" xfId="2769"/>
    <cellStyle name="百_NJ18-21 2" xfId="2770"/>
    <cellStyle name="百_NJ18-21 2 2" xfId="2771"/>
    <cellStyle name="百_NJ18-27 2" xfId="2772"/>
    <cellStyle name="百_NJ18-32 2" xfId="2773"/>
    <cellStyle name="百_NJ18-27 2 2" xfId="2774"/>
    <cellStyle name="百_NJ18-32 2 2" xfId="2775"/>
    <cellStyle name="好_汇总表_2014省级收入12.2（更新后）" xfId="2776"/>
    <cellStyle name="百_NJ18-33" xfId="2777"/>
    <cellStyle name="好_汇总表_2014省级收入12.2（更新后） 2" xfId="2778"/>
    <cellStyle name="百_NJ18-33 2" xfId="2779"/>
    <cellStyle name="百_NJ18-33 2 2" xfId="2780"/>
    <cellStyle name="差_财政厅编制用表（2011年报省人大）_支出汇总" xfId="2781"/>
    <cellStyle name="差_2007结算与财力(6.2)_收入汇总" xfId="2782"/>
    <cellStyle name="好_县市旗测算-新科目（20080627） 2" xfId="2783"/>
    <cellStyle name="好_行政(燃修费)_不含人员经费系数_省级财力12.12" xfId="2784"/>
    <cellStyle name="百_NJ18-34" xfId="2785"/>
    <cellStyle name="差_2007结算与财力(6.2)_收入汇总 2" xfId="2786"/>
    <cellStyle name="好_行政(燃修费)_不含人员经费系数_省级财力12.12 2" xfId="2787"/>
    <cellStyle name="百_NJ18-34 2" xfId="2788"/>
    <cellStyle name="差_县市旗测算-新科目（20080627）_民生政策最低支出需求_财力性转移支付2010年预算参考数" xfId="2789"/>
    <cellStyle name="百_NJ18-34 2 2" xfId="2790"/>
    <cellStyle name="百_NJ18-38" xfId="2791"/>
    <cellStyle name="百_NJ18-43" xfId="2792"/>
    <cellStyle name="好_2016年结算与财力5.17 3" xfId="2793"/>
    <cellStyle name="百_NJ18-38 2" xfId="2794"/>
    <cellStyle name="百_NJ18-43 2" xfId="2795"/>
    <cellStyle name="百_NJ18-38 2 2" xfId="2796"/>
    <cellStyle name="百_NJ18-43 2 2" xfId="2797"/>
    <cellStyle name="常规 17 2" xfId="2798"/>
    <cellStyle name="常规 22 2" xfId="2799"/>
    <cellStyle name="差_县市旗测算20080508_民生政策最低支出需求 3" xfId="2800"/>
    <cellStyle name="百_NJ18-38 3" xfId="2801"/>
    <cellStyle name="百_NJ18-43 3" xfId="2802"/>
    <cellStyle name="差_省电力2008年 工作表 2 2" xfId="2803"/>
    <cellStyle name="百_NJ18-39 2 2" xfId="2804"/>
    <cellStyle name="百_NJ18-39 3" xfId="2805"/>
    <cellStyle name="百_封面 2" xfId="2806"/>
    <cellStyle name="差_省电力2008年 工作表_附表1-6 2" xfId="2807"/>
    <cellStyle name="百_封面 2 2" xfId="2808"/>
    <cellStyle name="百分比 2" xfId="2809"/>
    <cellStyle name="差_2007结算与财力(6.2)_基金汇总" xfId="2810"/>
    <cellStyle name="百分比 2 2" xfId="2811"/>
    <cellStyle name="差_2007结算与财力(6.2)_基金汇总 2" xfId="2812"/>
    <cellStyle name="差_卫生部门_财力性转移支付2010年预算参考数 3" xfId="2813"/>
    <cellStyle name="差_2006年22湖南_财力性转移支付2010年预算参考数" xfId="2814"/>
    <cellStyle name="百分比 2 2 2" xfId="2815"/>
    <cellStyle name="好_财政厅编制用表（2011年报省人大）_2014省级收入12.2（更新后）" xfId="2816"/>
    <cellStyle name="百分比 2 3" xfId="2817"/>
    <cellStyle name="好_财政厅编制用表（2011年报省人大）_2014省级收入12.2（更新后） 2" xfId="2818"/>
    <cellStyle name="百分比 2 3 2" xfId="2819"/>
    <cellStyle name="百分比 2 4" xfId="2820"/>
    <cellStyle name="差_2007年中央财政与河南省财政年终决算结算单_2014省级收入及财力12.12（更新后） 2" xfId="2821"/>
    <cellStyle name="差 2 4 2" xfId="2822"/>
    <cellStyle name="百分比 3" xfId="2823"/>
    <cellStyle name="百分比 3 2" xfId="2824"/>
    <cellStyle name="百分比 3 2 3" xfId="2825"/>
    <cellStyle name="好_Book1_财力性转移支付2010年预算参考数 2" xfId="2826"/>
    <cellStyle name="百分比 3 3" xfId="2827"/>
    <cellStyle name="百分比 3 3 2" xfId="2828"/>
    <cellStyle name="好_27重庆_省级财力12.12" xfId="2829"/>
    <cellStyle name="差_农林水和城市维护标准支出20080505－县区合计_2014省级收入12.2（更新后）" xfId="2830"/>
    <cellStyle name="好_文体广播事业(按照总人口测算）—20080416_财力性转移支付2010年预算参考数 3" xfId="2831"/>
    <cellStyle name="常规 2 2 6" xfId="2832"/>
    <cellStyle name="百分比 4 2" xfId="2833"/>
    <cellStyle name="百分比 4 2 2" xfId="2834"/>
    <cellStyle name="差_Book1 3" xfId="2835"/>
    <cellStyle name="百分比 4 3" xfId="2836"/>
    <cellStyle name="强调文字颜色 1 2 3 2" xfId="2837"/>
    <cellStyle name="差_县市旗测算20080508_不含人员经费系数_2014省级收入及财力12.12（更新后）" xfId="2838"/>
    <cellStyle name="百分比 5" xfId="2839"/>
    <cellStyle name="标题 1 2 2" xfId="2840"/>
    <cellStyle name="好_Book1_2013省级预算附表" xfId="2841"/>
    <cellStyle name="差_行政（人员）_2014省级收入12.2（更新后） 2" xfId="2842"/>
    <cellStyle name="标题 1 2 2 2" xfId="2843"/>
    <cellStyle name="标题 1 2 3" xfId="2844"/>
    <cellStyle name="差_下文（表）_省级财力12.12 2" xfId="2845"/>
    <cellStyle name="标题 1 2 4" xfId="2846"/>
    <cellStyle name="好_县市旗测算20080508_不含人员经费系数 2" xfId="2847"/>
    <cellStyle name="差_2008年全省汇总收支计算表_财力性转移支付2010年预算参考数" xfId="2848"/>
    <cellStyle name="标题 1 2 5" xfId="2849"/>
    <cellStyle name="差_34青海 2" xfId="2850"/>
    <cellStyle name="好_县市旗测算20080508_不含人员经费系数 3" xfId="2851"/>
    <cellStyle name="标题 1 2 6" xfId="2852"/>
    <cellStyle name="差_34青海 3" xfId="2853"/>
    <cellStyle name="差_测算结果汇总_财力性转移支付2010年预算参考数 3" xfId="2854"/>
    <cellStyle name="差_2012年省级平衡简表（用）" xfId="2855"/>
    <cellStyle name="标题 1 3" xfId="2856"/>
    <cellStyle name="好_行政(燃修费)_2014省级收入及财力12.12（更新后）" xfId="2857"/>
    <cellStyle name="差_2012年省级平衡简表（用） 2" xfId="2858"/>
    <cellStyle name="标题 1 3 2" xfId="2859"/>
    <cellStyle name="好_行政(燃修费)_2014省级收入及财力12.12（更新后） 2" xfId="2860"/>
    <cellStyle name="标题 1 3 2 2" xfId="2861"/>
    <cellStyle name="差_2012年省级平衡简表（用） 3" xfId="2862"/>
    <cellStyle name="标题 1 3 3" xfId="2863"/>
    <cellStyle name="差_农林水和城市维护标准支出20080505－县区合计_财力性转移支付2010年预算参考数 2" xfId="2864"/>
    <cellStyle name="差_2009年结算（最终）_基金汇总" xfId="2865"/>
    <cellStyle name="好_2012年结算与财力5.3 3" xfId="2866"/>
    <cellStyle name="标题 2 2" xfId="2867"/>
    <cellStyle name="差_2009年结算（最终）_基金汇总 2" xfId="2868"/>
    <cellStyle name="标题 2 2 2" xfId="2869"/>
    <cellStyle name="标题 2 2 2 2" xfId="2870"/>
    <cellStyle name="标题 2 2 5" xfId="2871"/>
    <cellStyle name="差_县市旗测算-新科目（20080627）_县市旗测算-新科目（含人口规模效应）_财力性转移支付2010年预算参考数" xfId="2872"/>
    <cellStyle name="差_省级明细_Xl0000071 2 2" xfId="2873"/>
    <cellStyle name="标题 2 2 6" xfId="2874"/>
    <cellStyle name="标题 2 2_1.3日 2017年预算草案 - 副本" xfId="2875"/>
    <cellStyle name="差_农林水和城市维护标准支出20080505－县区合计_财力性转移支付2010年预算参考数 3" xfId="2876"/>
    <cellStyle name="标题 2 3" xfId="2877"/>
    <cellStyle name="标题 2 3 2" xfId="2878"/>
    <cellStyle name="好_省级明细_冬梅3_2017年预算草案（债务） 2" xfId="2879"/>
    <cellStyle name="差_其他部门(按照总人口测算）—20080416_民生政策最低支出需求" xfId="2880"/>
    <cellStyle name="标题 2 3 2 2" xfId="2881"/>
    <cellStyle name="差_其他部门(按照总人口测算）—20080416_民生政策最低支出需求 2" xfId="2882"/>
    <cellStyle name="标题 2 4" xfId="2883"/>
    <cellStyle name="标题 3 2" xfId="2884"/>
    <cellStyle name="差_农林水和城市维护标准支出20080505－县区合计_县市旗测算-新科目（含人口规模效应）" xfId="2885"/>
    <cellStyle name="标题 3 2 2" xfId="2886"/>
    <cellStyle name="差_汇总表_财力性转移支付2010年预算参考数 3" xfId="2887"/>
    <cellStyle name="差_农林水和城市维护标准支出20080505－县区合计_县市旗测算-新科目（含人口规模效应） 2" xfId="2888"/>
    <cellStyle name="好_国有资本经营预算（2011年报省人大）_基金汇总 2" xfId="2889"/>
    <cellStyle name="标题 3 2 3" xfId="2890"/>
    <cellStyle name="差_行政（人员）_财力性转移支付2010年预算参考数" xfId="2891"/>
    <cellStyle name="差_农林水和城市维护标准支出20080505－县区合计_县市旗测算-新科目（含人口规模效应） 3" xfId="2892"/>
    <cellStyle name="标题 3 2 4" xfId="2893"/>
    <cellStyle name="差_27重庆_省级财力12.12" xfId="2894"/>
    <cellStyle name="标题 3 2 5" xfId="2895"/>
    <cellStyle name="差_缺口县区测算_财力性转移支付2010年预算参考数" xfId="2896"/>
    <cellStyle name="差_财政厅编制用表（2011年报省人大）_收入汇总 2" xfId="2897"/>
    <cellStyle name="标题 3 2_1.3日 2017年预算草案 - 副本" xfId="2898"/>
    <cellStyle name="好_2007结算与财力(6.2) 3" xfId="2899"/>
    <cellStyle name="差_县市旗测算-新科目（20080627）_2014省级收入及财力12.12（更新后）" xfId="2900"/>
    <cellStyle name="差_省级明细_Xl0000071_收入汇总" xfId="2901"/>
    <cellStyle name="标题 3 3" xfId="2902"/>
    <cellStyle name="差_县市旗测算-新科目（20080626）_不含人员经费系数_2014省级收入12.2（更新后） 2" xfId="2903"/>
    <cellStyle name="标题 3 3 2" xfId="2904"/>
    <cellStyle name="标题 3 3_1.3日 2017年预算草案 - 副本" xfId="2905"/>
    <cellStyle name="标题 3 4" xfId="2906"/>
    <cellStyle name="标题 3 4 2" xfId="2907"/>
    <cellStyle name="千位分隔 3 3" xfId="2908"/>
    <cellStyle name="强调文字颜色 5 2_3.2017全省支出" xfId="2909"/>
    <cellStyle name="标题 4 2 3" xfId="2910"/>
    <cellStyle name="好_省级明细 2 2" xfId="2911"/>
    <cellStyle name="差_县市旗测算-新科目（20080626）_不含人员经费系数_省级财力12.12" xfId="2912"/>
    <cellStyle name="千位分隔 3 4" xfId="2913"/>
    <cellStyle name="标题 4 2 4" xfId="2914"/>
    <cellStyle name="差_20河南(财政部2010年县级基本财力测算数据) 2" xfId="2915"/>
    <cellStyle name="好_省级明细_副本1.2_2017年预算草案（债务） 2" xfId="2916"/>
    <cellStyle name="标题 4 2 5" xfId="2917"/>
    <cellStyle name="差_2007年结算已定项目对账单_2017年预算草案（债务） 2" xfId="2918"/>
    <cellStyle name="差_省级明细_Xl0000068 2 2" xfId="2919"/>
    <cellStyle name="差_20河南(财政部2010年县级基本财力测算数据) 3" xfId="2920"/>
    <cellStyle name="千位分隔 5" xfId="2921"/>
    <cellStyle name="标题 4 4" xfId="2922"/>
    <cellStyle name="千位分隔 5 2" xfId="2923"/>
    <cellStyle name="标题 4 4 2" xfId="2924"/>
    <cellStyle name="好_2016-2017全省国资预算" xfId="2925"/>
    <cellStyle name="差_第一部分：综合全" xfId="2926"/>
    <cellStyle name="标题 5 2" xfId="2927"/>
    <cellStyle name="好_第一部分：综合全 2" xfId="2928"/>
    <cellStyle name="差_20 2007年河南结算单_附表1-6 2" xfId="2929"/>
    <cellStyle name="标题 5 3" xfId="2930"/>
    <cellStyle name="好_第一部分：综合全 3" xfId="2931"/>
    <cellStyle name="好_1 2" xfId="2932"/>
    <cellStyle name="差_安徽 缺口县区测算(地方填报)1_2014省级收入及财力12.12（更新后） 2" xfId="2933"/>
    <cellStyle name="标题 5 4" xfId="2934"/>
    <cellStyle name="差_云南 缺口县区测算(地方填报)_2014省级收入12.2（更新后） 2" xfId="2935"/>
    <cellStyle name="好_卫生(按照总人口测算）—20080416_民生政策最低支出需求 2" xfId="2936"/>
    <cellStyle name="标题 5 5" xfId="2937"/>
    <cellStyle name="差_云南省2008年转移支付测算——州市本级考核部分及政策性测算_2014省级收入12.2（更新后） 2" xfId="2938"/>
    <cellStyle name="差_县区合并测算20080423(按照各省比重）_2014省级收入及财力12.12（更新后） 2" xfId="2939"/>
    <cellStyle name="差_Book1_财力性转移支付2010年预算参考数 3" xfId="2940"/>
    <cellStyle name="差_2008年支出调整_2014省级收入及财力12.12（更新后） 2" xfId="2941"/>
    <cellStyle name="好_表一" xfId="2942"/>
    <cellStyle name="标题 5_3.2017全省支出" xfId="2943"/>
    <cellStyle name="标题 6" xfId="2944"/>
    <cellStyle name="标题 6 2" xfId="2945"/>
    <cellStyle name="差_市辖区测算20080510_不含人员经费系数 2" xfId="2946"/>
    <cellStyle name="好_电力公司增值税划转_2014省级收入12.2（更新后） 2" xfId="2947"/>
    <cellStyle name="表标题" xfId="2948"/>
    <cellStyle name="差_省电力2008年 工作表_支出汇总" xfId="2949"/>
    <cellStyle name="表标题 2" xfId="2950"/>
    <cellStyle name="差_2012年结余使用" xfId="2951"/>
    <cellStyle name="差_22湖南_2014省级收入及财力12.12（更新后）" xfId="2952"/>
    <cellStyle name="差_省电力2008年 工作表_支出汇总 2" xfId="2953"/>
    <cellStyle name="好_省级明细_23 2 2" xfId="2954"/>
    <cellStyle name="差 2" xfId="2955"/>
    <cellStyle name="差_省级明细_副本1.2 2 2" xfId="2956"/>
    <cellStyle name="差 2 2" xfId="2957"/>
    <cellStyle name="差 2 2 2" xfId="2958"/>
    <cellStyle name="差_2007一般预算支出口径剔除表_财力性转移支付2010年预算参考数 3" xfId="2959"/>
    <cellStyle name="差 2 3" xfId="2960"/>
    <cellStyle name="差_2007年中央财政与河南省财政年终决算结算单_2014省级收入及财力12.12（更新后）" xfId="2961"/>
    <cellStyle name="差 2 4" xfId="2962"/>
    <cellStyle name="差 2 6" xfId="2963"/>
    <cellStyle name="常规 2 2" xfId="2964"/>
    <cellStyle name="差 2_3.2017全省支出" xfId="2965"/>
    <cellStyle name="差_人员工资和公用经费_省级财力12.12" xfId="2966"/>
    <cellStyle name="好_2008年财政收支预算草案(1.4)_收入汇总" xfId="2967"/>
    <cellStyle name="差 3 3" xfId="2968"/>
    <cellStyle name="好_商品交易所2006--2008年税收_收入汇总" xfId="2969"/>
    <cellStyle name="好_2008年财政收支预算草案(1.4)_收入汇总 2" xfId="2970"/>
    <cellStyle name="差 3 3 2" xfId="2971"/>
    <cellStyle name="注释 3_1.3日 2017年预算草案 - 副本" xfId="2972"/>
    <cellStyle name="差 3 4" xfId="2973"/>
    <cellStyle name="强调文字颜色 1 3 2 2" xfId="2974"/>
    <cellStyle name="常规 10_3.2017全省支出" xfId="2975"/>
    <cellStyle name="差_00省级(打印)" xfId="2976"/>
    <cellStyle name="差_00省级(打印) 2" xfId="2977"/>
    <cellStyle name="好_津补贴保障测算(5.21)" xfId="2978"/>
    <cellStyle name="差_00省级(打印) 3" xfId="2979"/>
    <cellStyle name="差_03昭通" xfId="2980"/>
    <cellStyle name="差_03昭通 2" xfId="2981"/>
    <cellStyle name="常规 2 2 4 2" xfId="2982"/>
    <cellStyle name="差_03昭通 3" xfId="2983"/>
    <cellStyle name="差_0502通海县" xfId="2984"/>
    <cellStyle name="差_Material reprot In Dec 3" xfId="2985"/>
    <cellStyle name="差_0502通海县 2" xfId="2986"/>
    <cellStyle name="差_Material reprot In Dec 4" xfId="2987"/>
    <cellStyle name="差_0502通海县 3" xfId="2988"/>
    <cellStyle name="差_0605石屏县 2" xfId="2989"/>
    <cellStyle name="差_其他部门(按照总人口测算）—20080416_民生政策最低支出需求_2014省级收入12.2（更新后） 2" xfId="2990"/>
    <cellStyle name="差_0605石屏县 3" xfId="2991"/>
    <cellStyle name="差_云南省2008年转移支付测算——州市本级考核部分及政策性测算" xfId="2992"/>
    <cellStyle name="差_县区合并测算20080421_2014省级收入及财力12.12（更新后） 2" xfId="2993"/>
    <cellStyle name="差_0605石屏县_2014省级收入12.2（更新后）" xfId="2994"/>
    <cellStyle name="差_0605石屏县_2014省级收入12.2（更新后） 2" xfId="2995"/>
    <cellStyle name="差_0605石屏县_财力性转移支付2010年预算参考数" xfId="2996"/>
    <cellStyle name="好_省级收入" xfId="2997"/>
    <cellStyle name="差_行政公检法测算_民生政策最低支出需求_财力性转移支付2010年预算参考数 3" xfId="2998"/>
    <cellStyle name="差_0605石屏县_财力性转移支付2010年预算参考数 2" xfId="2999"/>
    <cellStyle name="好_汇总 2" xfId="3000"/>
    <cellStyle name="差_0605石屏县_财力性转移支付2010年预算参考数 3" xfId="3001"/>
    <cellStyle name="差_0605石屏县_省级财力12.12 2" xfId="3002"/>
    <cellStyle name="好_河南 缺口县区测算(地方填报白)_财力性转移支付2010年预算参考数" xfId="3003"/>
    <cellStyle name="好_2012年省级平衡简表（用） 3" xfId="3004"/>
    <cellStyle name="差_07临沂 3" xfId="3005"/>
    <cellStyle name="差_09黑龙江_2014省级收入及财力12.12（更新后）" xfId="3006"/>
    <cellStyle name="差_09黑龙江_财力性转移支付2010年预算参考数 3" xfId="3007"/>
    <cellStyle name="差_2012年省级平衡表" xfId="3008"/>
    <cellStyle name="差_河南省----2009-05-21（补充数据）_基金汇总" xfId="3009"/>
    <cellStyle name="差_09黑龙江_省级财力12.12" xfId="3010"/>
    <cellStyle name="差_1" xfId="3011"/>
    <cellStyle name="差_34青海_2014省级收入12.2（更新后）" xfId="3012"/>
    <cellStyle name="差_1 2" xfId="3013"/>
    <cellStyle name="差_测算结果汇总_省级财力12.12" xfId="3014"/>
    <cellStyle name="差_云南省2008年转移支付测算——州市本级考核部分及政策性测算_2014省级收入及财力12.12（更新后） 2" xfId="3015"/>
    <cellStyle name="差_1_2014省级收入及财力12.12（更新后）" xfId="3016"/>
    <cellStyle name="好_教育(按照总人口测算）—20080416_民生政策最低支出需求_财力性转移支付2010年预算参考数 3" xfId="3017"/>
    <cellStyle name="差_1_2014省级收入及财力12.12（更新后） 2" xfId="3018"/>
    <cellStyle name="好_省级明细_Xl0000068_支出汇总 2" xfId="3019"/>
    <cellStyle name="差_县市旗测算-新科目（20080626）_民生政策最低支出需求_省级财力12.12" xfId="3020"/>
    <cellStyle name="差_1_财力性转移支付2010年预算参考数 3" xfId="3021"/>
    <cellStyle name="差_1_省级财力12.12" xfId="3022"/>
    <cellStyle name="差_1_省级财力12.12 2" xfId="3023"/>
    <cellStyle name="差_县市旗测算-新科目（20080627）_2014省级收入12.2（更新后）" xfId="3024"/>
    <cellStyle name="好_2009年省对市县转移支付测算表(9.27)" xfId="3025"/>
    <cellStyle name="差_1110洱源县_2014省级收入及财力12.12（更新后）" xfId="3026"/>
    <cellStyle name="好_2009年省对市县转移支付测算表(9.27) 2" xfId="3027"/>
    <cellStyle name="差_1110洱源县_2014省级收入及财力12.12（更新后） 2" xfId="3028"/>
    <cellStyle name="差_1110洱源县_财力性转移支付2010年预算参考数" xfId="3029"/>
    <cellStyle name="差_卫生(按照总人口测算）—20080416_县市旗测算-新科目（含人口规模效应）_财力性转移支付2010年预算参考数" xfId="3030"/>
    <cellStyle name="好_2011年预算大表11-26 2 3" xfId="3031"/>
    <cellStyle name="差_教育(按照总人口测算）—20080416_县市旗测算-新科目（含人口规模效应）_2014省级收入12.2（更新后）" xfId="3032"/>
    <cellStyle name="差_1110洱源县_财力性转移支付2010年预算参考数 2" xfId="3033"/>
    <cellStyle name="好_分县成本差异系数_不含人员经费系数_省级财力12.12 2" xfId="3034"/>
    <cellStyle name="差_农林水和城市维护标准支出20080505－县区合计_民生政策最低支出需求" xfId="3035"/>
    <cellStyle name="好_成本差异系数（含人口规模）_省级财力12.12 2" xfId="3036"/>
    <cellStyle name="差_1110洱源县_财力性转移支付2010年预算参考数 3" xfId="3037"/>
    <cellStyle name="差_1110洱源县_省级财力12.12" xfId="3038"/>
    <cellStyle name="差_1110洱源县_省级财力12.12 2" xfId="3039"/>
    <cellStyle name="差_11大理" xfId="3040"/>
    <cellStyle name="差_11大理 3" xfId="3041"/>
    <cellStyle name="差_危改资金测算_2014省级收入及财力12.12（更新后） 2" xfId="3042"/>
    <cellStyle name="好_省级明细_Book1_支出汇总 2" xfId="3043"/>
    <cellStyle name="差_市辖区测算-新科目（20080626）_不含人员经费系数_2014省级收入及财力12.12（更新后） 2" xfId="3044"/>
    <cellStyle name="差_11大理_2014省级收入12.2（更新后）" xfId="3045"/>
    <cellStyle name="差_人员工资和公用经费_2014省级收入及财力12.12（更新后）" xfId="3046"/>
    <cellStyle name="差_11大理_2014省级收入12.2（更新后） 2" xfId="3047"/>
    <cellStyle name="差_人员工资和公用经费_2014省级收入及财力12.12（更新后） 2" xfId="3048"/>
    <cellStyle name="差_11大理_2014省级收入及财力12.12（更新后） 2" xfId="3049"/>
    <cellStyle name="差_11大理_财力性转移支付2010年预算参考数" xfId="3050"/>
    <cellStyle name="差_市辖区测算-新科目（20080626）_县市旗测算-新科目（含人口规模效应）_2014省级收入及财力12.12（更新后）" xfId="3051"/>
    <cellStyle name="差_11大理_财力性转移支付2010年预算参考数 2" xfId="3052"/>
    <cellStyle name="差_市辖区测算-新科目（20080626）_县市旗测算-新科目（含人口规模效应）_2014省级收入及财力12.12（更新后） 2" xfId="3053"/>
    <cellStyle name="差_11大理_财力性转移支付2010年预算参考数 3" xfId="3054"/>
    <cellStyle name="差_2010.10.30 2" xfId="3055"/>
    <cellStyle name="差_12滨州" xfId="3056"/>
    <cellStyle name="差_国有资本经营预算（2011年报省人大） 2 2" xfId="3057"/>
    <cellStyle name="差_12滨州_2014省级收入及财力12.12（更新后）" xfId="3058"/>
    <cellStyle name="差_2006年22湖南_2014省级收入12.2（更新后）" xfId="3059"/>
    <cellStyle name="差_12滨州_2014省级收入及财力12.12（更新后） 2" xfId="3060"/>
    <cellStyle name="差_其他部门(按照总人口测算）—20080416_县市旗测算-新科目（含人口规模效应）_2014省级收入12.2（更新后）" xfId="3061"/>
    <cellStyle name="差_14安徽_财力性转移支付2010年预算参考数 3" xfId="3062"/>
    <cellStyle name="好_00省级(打印) 3" xfId="3063"/>
    <cellStyle name="差_2006年22湖南_2014省级收入12.2（更新后） 2" xfId="3064"/>
    <cellStyle name="好_县市旗测算20080508_县市旗测算-新科目（含人口规模效应） 2" xfId="3065"/>
    <cellStyle name="差_12滨州_财力性转移支付2010年预算参考数" xfId="3066"/>
    <cellStyle name="差_市辖区测算20080510_民生政策最低支出需求_省级财力12.12" xfId="3067"/>
    <cellStyle name="差_12滨州_财力性转移支付2010年预算参考数 2" xfId="3068"/>
    <cellStyle name="差_市辖区测算20080510_民生政策最低支出需求_省级财力12.12 2" xfId="3069"/>
    <cellStyle name="差_12滨州_省级财力12.12" xfId="3070"/>
    <cellStyle name="差_12滨州_省级财力12.12 2" xfId="3071"/>
    <cellStyle name="差_Sheet1_省级支出" xfId="3072"/>
    <cellStyle name="好_其他部门(按照总人口测算）—20080416_财力性转移支付2010年预算参考数 3" xfId="3073"/>
    <cellStyle name="差_14安徽_2014省级收入12.2（更新后）" xfId="3074"/>
    <cellStyle name="差_人员工资和公用经费 3" xfId="3075"/>
    <cellStyle name="差_14安徽_2014省级收入及财力12.12（更新后）" xfId="3076"/>
    <cellStyle name="差_一般预算支出口径剔除表_财力性转移支付2010年预算参考数 3" xfId="3077"/>
    <cellStyle name="差_14安徽_2014省级收入及财力12.12（更新后） 2" xfId="3078"/>
    <cellStyle name="差_14安徽_财力性转移支付2010年预算参考数" xfId="3079"/>
    <cellStyle name="差_14安徽_财力性转移支付2010年预算参考数 2" xfId="3080"/>
    <cellStyle name="差_14安徽_省级财力12.12" xfId="3081"/>
    <cellStyle name="差_核定人数下发表_财力性转移支付2010年预算参考数 3" xfId="3082"/>
    <cellStyle name="差_14安徽_省级财力12.12 2" xfId="3083"/>
    <cellStyle name="差_成本差异系数（含人口规模）_财力性转移支付2010年预算参考数" xfId="3084"/>
    <cellStyle name="差_1604月报" xfId="3085"/>
    <cellStyle name="差_2" xfId="3086"/>
    <cellStyle name="差_省级明细_代编全省支出预算修改_支出汇总" xfId="3087"/>
    <cellStyle name="好_2010年收入预测表（20091219)）_支出汇总" xfId="3088"/>
    <cellStyle name="差_2 2" xfId="3089"/>
    <cellStyle name="差_省级明细_代编全省支出预算修改_支出汇总 2" xfId="3090"/>
    <cellStyle name="差_2 3" xfId="3091"/>
    <cellStyle name="差_省级明细_副本1.2_收入汇总 2" xfId="3092"/>
    <cellStyle name="强调文字颜色 4 4 2" xfId="3093"/>
    <cellStyle name="好_2011年全省及省级预计12-31 3" xfId="3094"/>
    <cellStyle name="差_2.2017全省收入" xfId="3095"/>
    <cellStyle name="差_文体广播部门 2 2" xfId="3096"/>
    <cellStyle name="差_文体广播事业(按照总人口测算）—20080416_不含人员经费系数_财力性转移支付2010年预算参考数 2" xfId="3097"/>
    <cellStyle name="差_2_2014省级收入及财力12.12（更新后）" xfId="3098"/>
    <cellStyle name="差_2_2014省级收入及财力12.12（更新后） 2" xfId="3099"/>
    <cellStyle name="好_汇总_2014省级收入及财力12.12（更新后）" xfId="3100"/>
    <cellStyle name="差_2_财力性转移支付2010年预算参考数 2" xfId="3101"/>
    <cellStyle name="差_2_财力性转移支付2010年预算参考数 3" xfId="3102"/>
    <cellStyle name="好_云南省2008年转移支付测算——州市本级考核部分及政策性测算" xfId="3103"/>
    <cellStyle name="差_2_省级财力12.12" xfId="3104"/>
    <cellStyle name="差_缺口县区测算(按2007支出增长25%测算) 3" xfId="3105"/>
    <cellStyle name="差_2010年收入预测表（20091230)）_基金汇总" xfId="3106"/>
    <cellStyle name="好_云南省2008年转移支付测算——州市本级考核部分及政策性测算 2" xfId="3107"/>
    <cellStyle name="差_2_省级财力12.12 2" xfId="3108"/>
    <cellStyle name="差_20 2007年河南结算单" xfId="3109"/>
    <cellStyle name="差_20 2007年河南结算单 2" xfId="3110"/>
    <cellStyle name="差_2010年收入预测表（20091218)）_收入汇总" xfId="3111"/>
    <cellStyle name="差_20 2007年河南结算单 2 2" xfId="3112"/>
    <cellStyle name="差_2010年收入预测表（20091218)）_收入汇总 2" xfId="3113"/>
    <cellStyle name="差_20 2007年河南结算单 3" xfId="3114"/>
    <cellStyle name="差_20 2007年河南结算单 4" xfId="3115"/>
    <cellStyle name="差_Book1_基金汇总" xfId="3116"/>
    <cellStyle name="差_20 2007年河南结算单_2013省级预算附表" xfId="3117"/>
    <cellStyle name="差_22湖南_2014省级收入12.2（更新后）" xfId="3118"/>
    <cellStyle name="差_Book1_基金汇总 2" xfId="3119"/>
    <cellStyle name="差_20 2007年河南结算单_2013省级预算附表 2" xfId="3120"/>
    <cellStyle name="差_22湖南_2014省级收入12.2（更新后） 2" xfId="3121"/>
    <cellStyle name="差_20 2007年河南结算单_2014省级收入12.2（更新后）" xfId="3122"/>
    <cellStyle name="差_20 2007年河南结算单_2014省级收入12.2（更新后） 2" xfId="3123"/>
    <cellStyle name="差_行政(燃修费)_不含人员经费系数_2014省级收入及财力12.12（更新后） 2" xfId="3124"/>
    <cellStyle name="差_20 2007年河南结算单_2014省级收入及财力12.12（更新后）" xfId="3125"/>
    <cellStyle name="差_危改资金测算_省级财力12.12 2" xfId="3126"/>
    <cellStyle name="差_20 2007年河南结算单_2017年预算草案（债务）" xfId="3127"/>
    <cellStyle name="好_市辖区测算-新科目（20080626）_财力性转移支付2010年预算参考数 3" xfId="3128"/>
    <cellStyle name="差_20 2007年河南结算单_2017年预算草案（债务） 2" xfId="3129"/>
    <cellStyle name="差_20 2007年河南结算单_基金汇总" xfId="3130"/>
    <cellStyle name="差_20 2007年河南结算单_基金汇总 2" xfId="3131"/>
    <cellStyle name="千位[ 2" xfId="3132"/>
    <cellStyle name="差_行政(燃修费)_县市旗测算-新科目（含人口规模效应）_财力性转移支付2010年预算参考数 3" xfId="3133"/>
    <cellStyle name="差_2010省对市县转移支付测算表(10-21）" xfId="3134"/>
    <cellStyle name="好_2009年省对市县转移支付测算表(9.27)_省级财力12.12 2" xfId="3135"/>
    <cellStyle name="差_20 2007年河南结算单_省级财力12.12" xfId="3136"/>
    <cellStyle name="差_文体广播事业(按照总人口测算）—20080416_县市旗测算-新科目（含人口规模效应） 2" xfId="3137"/>
    <cellStyle name="千位[ 2 2" xfId="3138"/>
    <cellStyle name="差_2010省对市县转移支付测算表(10-21） 2" xfId="3139"/>
    <cellStyle name="差_20 2007年河南结算单_省级财力12.12 2" xfId="3140"/>
    <cellStyle name="差_省级明细_基金最新" xfId="3141"/>
    <cellStyle name="好_教育(按照总人口测算）—20080416_不含人员经费系数" xfId="3142"/>
    <cellStyle name="差_20 2007年河南结算单_支出汇总" xfId="3143"/>
    <cellStyle name="好_教育(按照总人口测算）—20080416_不含人员经费系数 2" xfId="3144"/>
    <cellStyle name="差_20 2007年河南结算单_支出汇总 2" xfId="3145"/>
    <cellStyle name="差_2006年22湖南 2" xfId="3146"/>
    <cellStyle name="差_行政公检法测算_县市旗测算-新科目（含人口规模效应）_2014省级收入及财力12.12（更新后）" xfId="3147"/>
    <cellStyle name="差_2006年34青海_省级财力12.12" xfId="3148"/>
    <cellStyle name="差_2006年22湖南 3" xfId="3149"/>
    <cellStyle name="差_2006年22湖南_2014省级收入及财力12.12（更新后）" xfId="3150"/>
    <cellStyle name="差_2008计算资料（8月11日终稿） 2" xfId="3151"/>
    <cellStyle name="好_省级明细_代编全省支出预算修改 3" xfId="3152"/>
    <cellStyle name="差_2006年22湖南_2014省级收入及财力12.12（更新后） 2" xfId="3153"/>
    <cellStyle name="差_2010年全省供养人员 3" xfId="3154"/>
    <cellStyle name="差_下文（表）" xfId="3155"/>
    <cellStyle name="差_2006年22湖南_财力性转移支付2010年预算参考数 2" xfId="3156"/>
    <cellStyle name="强调 2 2" xfId="3157"/>
    <cellStyle name="差_2006年22湖南_财力性转移支付2010年预算参考数 3" xfId="3158"/>
    <cellStyle name="差_2006年22湖南_省级财力12.12" xfId="3159"/>
    <cellStyle name="差_2006年22湖南_省级财力12.12 2" xfId="3160"/>
    <cellStyle name="差_2006年27重庆" xfId="3161"/>
    <cellStyle name="差_2006年27重庆 2" xfId="3162"/>
    <cellStyle name="差_2006年27重庆 3" xfId="3163"/>
    <cellStyle name="差_2006年27重庆_2014省级收入12.2（更新后）" xfId="3164"/>
    <cellStyle name="好_河南省----2009-05-21（补充数据）_2014省级收入12.2（更新后）" xfId="3165"/>
    <cellStyle name="差_2007年收支情况及2008年收支预计表(汇总表)_财力性转移支付2010年预算参考数 2" xfId="3166"/>
    <cellStyle name="差_2006年27重庆_2014省级收入12.2（更新后） 2" xfId="3167"/>
    <cellStyle name="差_2006年27重庆_财力性转移支付2010年预算参考数" xfId="3168"/>
    <cellStyle name="常规 2 9" xfId="3169"/>
    <cellStyle name="输入 3" xfId="3170"/>
    <cellStyle name="差_2006年27重庆_财力性转移支付2010年预算参考数 2" xfId="3171"/>
    <cellStyle name="好_行政公检法测算_财力性转移支付2010年预算参考数 2" xfId="3172"/>
    <cellStyle name="差_2006年27重庆_财力性转移支付2010年预算参考数 3" xfId="3173"/>
    <cellStyle name="差_2006年27重庆_省级财力12.12 2" xfId="3174"/>
    <cellStyle name="好_河南省----2009-05-21（补充数据）_省级财力12.12 2" xfId="3175"/>
    <cellStyle name="好_2007年一般预算支出剔除_财力性转移支付2010年预算参考数 2" xfId="3176"/>
    <cellStyle name="差_27重庆 2" xfId="3177"/>
    <cellStyle name="差_成本差异系数_财力性转移支付2010年预算参考数 3" xfId="3178"/>
    <cellStyle name="差_市辖区测算20080510_民生政策最低支出需求_2014省级收入及财力12.12（更新后） 2" xfId="3179"/>
    <cellStyle name="差_2006年28四川" xfId="3180"/>
    <cellStyle name="差_行政公检法测算_不含人员经费系数_省级财力12.12" xfId="3181"/>
    <cellStyle name="差_2006年28四川 2" xfId="3182"/>
    <cellStyle name="差_行政公检法测算_不含人员经费系数_省级财力12.12 2" xfId="3183"/>
    <cellStyle name="差_2006年28四川 3" xfId="3184"/>
    <cellStyle name="好_2007年收支情况及2008年收支预计表(汇总表)_2014省级收入12.2（更新后） 2" xfId="3185"/>
    <cellStyle name="差_2006年28四川_2014省级收入及财力12.12（更新后）" xfId="3186"/>
    <cellStyle name="差_2006年28四川_财力性转移支付2010年预算参考数 3" xfId="3187"/>
    <cellStyle name="差_Xl0000335 2" xfId="3188"/>
    <cellStyle name="差_2006年28四川_省级财力12.12" xfId="3189"/>
    <cellStyle name="差_2006年28四川_省级财力12.12 2" xfId="3190"/>
    <cellStyle name="千位分隔 2 2 3" xfId="3191"/>
    <cellStyle name="差_34青海_1" xfId="3192"/>
    <cellStyle name="差_2006年30云南" xfId="3193"/>
    <cellStyle name="差_2006年33甘肃" xfId="3194"/>
    <cellStyle name="好_缺口县区测算(财政部标准) 2" xfId="3195"/>
    <cellStyle name="好_测算结果汇总_财力性转移支付2010年预算参考数 2" xfId="3196"/>
    <cellStyle name="差_2006年34青海" xfId="3197"/>
    <cellStyle name="差_2006年34青海 2" xfId="3198"/>
    <cellStyle name="差_2006年34青海 3" xfId="3199"/>
    <cellStyle name="好_危改资金测算_财力性转移支付2010年预算参考数 3" xfId="3200"/>
    <cellStyle name="好_省级明细_Book1_2017年预算草案（债务）" xfId="3201"/>
    <cellStyle name="差_2006年34青海_2014省级收入12.2（更新后）" xfId="3202"/>
    <cellStyle name="差_20河南(财政部2010年县级基本财力测算数据)_2014省级收入及财力12.12（更新后） 2" xfId="3203"/>
    <cellStyle name="好_省级明细_Book1_2017年预算草案（债务） 2" xfId="3204"/>
    <cellStyle name="差_2006年34青海_2014省级收入12.2（更新后） 2" xfId="3205"/>
    <cellStyle name="差_行政(燃修费)_2014省级收入12.2（更新后）" xfId="3206"/>
    <cellStyle name="好_分县成本差异系数_财力性转移支付2010年预算参考数 2" xfId="3207"/>
    <cellStyle name="差_2006年34青海_2014省级收入及财力12.12（更新后） 2" xfId="3208"/>
    <cellStyle name="好_22湖南_省级财力12.12" xfId="3209"/>
    <cellStyle name="差_2006年34青海_财力性转移支付2010年预算参考数" xfId="3210"/>
    <cellStyle name="好_22湖南_省级财力12.12 2" xfId="3211"/>
    <cellStyle name="差_2006年34青海_财力性转移支付2010年预算参考数 2" xfId="3212"/>
    <cellStyle name="差_行政（人员）_民生政策最低支出需求_2014省级收入12.2（更新后）" xfId="3213"/>
    <cellStyle name="差_2006年34青海_财力性转移支付2010年预算参考数 3" xfId="3214"/>
    <cellStyle name="差_行政公检法测算_县市旗测算-新科目（含人口规模效应）_2014省级收入及财力12.12（更新后） 2" xfId="3215"/>
    <cellStyle name="差_2006年34青海_省级财力12.12 2" xfId="3216"/>
    <cellStyle name="好_省级明细_Xl0000068_2017年预算草案（债务）" xfId="3217"/>
    <cellStyle name="差_2006年全省财力计算表（中央、决算）" xfId="3218"/>
    <cellStyle name="好_省级明细_Xl0000068_2017年预算草案（债务） 2" xfId="3219"/>
    <cellStyle name="差_2006年全省财力计算表（中央、决算） 2" xfId="3220"/>
    <cellStyle name="好_2007年一般预算支出剔除_省级财力12.12" xfId="3221"/>
    <cellStyle name="差_2006年全省财力计算表（中央、决算） 3" xfId="3222"/>
    <cellStyle name="差_市辖区测算-新科目（20080626）" xfId="3223"/>
    <cellStyle name="差_津补贴保障测算（2010.3.19）_2014省级收入12.2（更新后）" xfId="3224"/>
    <cellStyle name="差_2006年水利统计指标统计表 2" xfId="3225"/>
    <cellStyle name="差_2006年水利统计指标统计表 3" xfId="3226"/>
    <cellStyle name="差_市辖区测算-新科目（20080626）_2014省级收入及财力12.12（更新后） 2" xfId="3227"/>
    <cellStyle name="差_2006年水利统计指标统计表_2014省级收入及财力12.12（更新后）" xfId="3228"/>
    <cellStyle name="差_教育(按照总人口测算）—20080416_2014省级收入12.2（更新后）" xfId="3229"/>
    <cellStyle name="差_县区合并测算20080423(按照各省比重）_县市旗测算-新科目（含人口规模效应）_财力性转移支付2010年预算参考数" xfId="3230"/>
    <cellStyle name="好_收入汇总 3" xfId="3231"/>
    <cellStyle name="差_2006年水利统计指标统计表_财力性转移支付2010年预算参考数" xfId="3232"/>
    <cellStyle name="差_2006年水利统计指标统计表_财力性转移支付2010年预算参考数 2" xfId="3233"/>
    <cellStyle name="差_2006年水利统计指标统计表_财力性转移支付2010年预算参考数 3" xfId="3234"/>
    <cellStyle name="差_2007结算与财力(6.2) 2" xfId="3235"/>
    <cellStyle name="差_2007结算与财力(6.2) 3" xfId="3236"/>
    <cellStyle name="差_2007结算与财力(6.2)_支出汇总" xfId="3237"/>
    <cellStyle name="差_2007结算与财力(6.2)_支出汇总 2" xfId="3238"/>
    <cellStyle name="差_2007年结算已定项目对账单" xfId="3239"/>
    <cellStyle name="差_2007年结算已定项目对账单 2" xfId="3240"/>
    <cellStyle name="差_2007年结算已定项目对账单 2 2" xfId="3241"/>
    <cellStyle name="差_2007年结算已定项目对账单_2013省级预算附表" xfId="3242"/>
    <cellStyle name="差_县区合并测算20080421_县市旗测算-新科目（含人口规模效应）_2014省级收入及财力12.12（更新后）" xfId="3243"/>
    <cellStyle name="差_2007年结算已定项目对账单_2013省级预算附表 2" xfId="3244"/>
    <cellStyle name="差_2007年结算已定项目对账单_2014省级收入及财力12.12（更新后）" xfId="3245"/>
    <cellStyle name="差_河南省----2009-05-21（补充数据）_收入汇总" xfId="3246"/>
    <cellStyle name="差_2007年结算已定项目对账单_2014省级收入及财力12.12（更新后） 2" xfId="3247"/>
    <cellStyle name="差_河南省----2009-05-21（补充数据）_收入汇总 2" xfId="3248"/>
    <cellStyle name="差_其他部门(按照总人口测算）—20080416_2014省级收入12.2（更新后）" xfId="3249"/>
    <cellStyle name="差_河南省----2009-05-21（补充数据）_支出汇总" xfId="3250"/>
    <cellStyle name="差_2007年结算已定项目对账单_2017年预算草案（债务）" xfId="3251"/>
    <cellStyle name="差_省级明细_Xl0000068 2" xfId="3252"/>
    <cellStyle name="差_2009年省对市县转移支付测算表(9.27) 2" xfId="3253"/>
    <cellStyle name="差_2007年结算已定项目对账单_附表1-6" xfId="3254"/>
    <cellStyle name="差_2007年结算已定项目对账单_附表1-6 2" xfId="3255"/>
    <cellStyle name="强调文字颜色 5 2 7" xfId="3256"/>
    <cellStyle name="好_财政厅编制用表（2011年报省人大）_附表1-6 2" xfId="3257"/>
    <cellStyle name="差_2007年结算已定项目对账单_基金汇总" xfId="3258"/>
    <cellStyle name="好_省级明细_副本1.2_基金汇总" xfId="3259"/>
    <cellStyle name="差_支出汇总 3" xfId="3260"/>
    <cellStyle name="差_2007年结算已定项目对账单_收入汇总" xfId="3261"/>
    <cellStyle name="差_2007年结算已定项目对账单_收入汇总 2" xfId="3262"/>
    <cellStyle name="好_卫生(按照总人口测算）—20080416_财力性转移支付2010年预算参考数 3" xfId="3263"/>
    <cellStyle name="差_Xl0000071 2 2" xfId="3264"/>
    <cellStyle name="差_2007年结算已定项目对账单_支出汇总" xfId="3265"/>
    <cellStyle name="好_省级明细_副本1.2_支出汇总" xfId="3266"/>
    <cellStyle name="差_2016年预算表格（公式）" xfId="3267"/>
    <cellStyle name="差_2007年结算已定项目对账单_支出汇总 2" xfId="3268"/>
    <cellStyle name="好_省级明细_副本1.2_支出汇总 2" xfId="3269"/>
    <cellStyle name="差_2016年预算表格（公式） 2" xfId="3270"/>
    <cellStyle name="好 2 2" xfId="3271"/>
    <cellStyle name="差_2007年收支情况及2008年收支预计表(汇总表)_2014省级收入12.2（更新后）" xfId="3272"/>
    <cellStyle name="好_表一 3" xfId="3273"/>
    <cellStyle name="好 2 2 2" xfId="3274"/>
    <cellStyle name="差_卫生(按照总人口测算）—20080416_民生政策最低支出需求_2014省级收入及财力12.12（更新后）" xfId="3275"/>
    <cellStyle name="差_2007年收支情况及2008年收支预计表(汇总表)_2014省级收入12.2（更新后） 2" xfId="3276"/>
    <cellStyle name="差_34青海_1_2014省级收入及财力12.12（更新后） 2" xfId="3277"/>
    <cellStyle name="差_2007年收支情况及2008年收支预计表(汇总表)_财力性转移支付2010年预算参考数" xfId="3278"/>
    <cellStyle name="差_2007年收支情况及2008年收支预计表(汇总表)_财力性转移支付2010年预算参考数 3" xfId="3279"/>
    <cellStyle name="差_2007年收支情况及2008年收支预计表(汇总表)_省级财力12.12" xfId="3280"/>
    <cellStyle name="差_2007年收支情况及2008年收支预计表(汇总表)_省级财力12.12 2" xfId="3281"/>
    <cellStyle name="差_2007年一般预算支出剔除" xfId="3282"/>
    <cellStyle name="差_2007年一般预算支出剔除 2" xfId="3283"/>
    <cellStyle name="差_2010年收入预测表（20091219)）_基金汇总" xfId="3284"/>
    <cellStyle name="好_20160105省级2016年预算情况表（最新）_基金汇总 2" xfId="3285"/>
    <cellStyle name="差_青海 缺口县区测算(地方填报)_财力性转移支付2010年预算参考数" xfId="3286"/>
    <cellStyle name="差_成本差异系数（含人口规模）_2014省级收入及财力12.12（更新后）" xfId="3287"/>
    <cellStyle name="差_2007年一般预算支出剔除 3" xfId="3288"/>
    <cellStyle name="好_2010省对市县转移支付测算表(10-21）_2014省级收入12.2（更新后） 2" xfId="3289"/>
    <cellStyle name="差_缺口县区测算(按2007支出增长25%测算)_2014省级收入及财力12.12（更新后） 2" xfId="3290"/>
    <cellStyle name="差_2007年一般预算支出剔除_2014省级收入12.2（更新后）" xfId="3291"/>
    <cellStyle name="差_2007年一般预算支出剔除_2014省级收入12.2（更新后） 2" xfId="3292"/>
    <cellStyle name="差_县区合并测算20080421_不含人员经费系数_财力性转移支付2010年预算参考数" xfId="3293"/>
    <cellStyle name="差_2007年一般预算支出剔除_2014省级收入及财力12.12（更新后） 2" xfId="3294"/>
    <cellStyle name="好_一般预算支出口径剔除表_财力性转移支付2010年预算参考数 3" xfId="3295"/>
    <cellStyle name="差_2007年一般预算支出剔除_财力性转移支付2010年预算参考数" xfId="3296"/>
    <cellStyle name="差_2007年一般预算支出剔除_财力性转移支付2010年预算参考数 2" xfId="3297"/>
    <cellStyle name="检查单元格 2 3" xfId="3298"/>
    <cellStyle name="差_2007年一般预算支出剔除_省级财力12.12" xfId="3299"/>
    <cellStyle name="好_Material reprot In Apr (2)" xfId="3300"/>
    <cellStyle name="差_2007年一般预算支出剔除_省级财力12.12 2" xfId="3301"/>
    <cellStyle name="差_2007年中央财政与河南省财政年终决算结算单" xfId="3302"/>
    <cellStyle name="差_2007年中央财政与河南省财政年终决算结算单 2" xfId="3303"/>
    <cellStyle name="差_2007年中央财政与河南省财政年终决算结算单 2 2" xfId="3304"/>
    <cellStyle name="差_2007年中央财政与河南省财政年终决算结算单 3" xfId="3305"/>
    <cellStyle name="差_Book2_省级财力12.12 2" xfId="3306"/>
    <cellStyle name="好_20河南_2014省级收入及财力12.12（更新后） 2" xfId="3307"/>
    <cellStyle name="差_2007年中央财政与河南省财政年终决算结算单 4" xfId="3308"/>
    <cellStyle name="好_转移支付 3" xfId="3309"/>
    <cellStyle name="差_2007年中央财政与河南省财政年终决算结算单_2013省级预算附表" xfId="3310"/>
    <cellStyle name="差_2007年中央财政与河南省财政年终决算结算单_2017年预算草案（债务） 2" xfId="3311"/>
    <cellStyle name="差_2007年中央财政与河南省财政年终决算结算单_附表1-6" xfId="3312"/>
    <cellStyle name="差_附表_财力性转移支付2010年预算参考数 3" xfId="3313"/>
    <cellStyle name="差_2007年中央财政与河南省财政年终决算结算单_附表1-6 2" xfId="3314"/>
    <cellStyle name="差_2007年中央财政与河南省财政年终决算结算单_基金汇总 2" xfId="3315"/>
    <cellStyle name="差_2007年中央财政与河南省财政年终决算结算单_省级财力12.12 2" xfId="3316"/>
    <cellStyle name="好_河南省----2009-05-21（补充数据） 2 2" xfId="3317"/>
    <cellStyle name="差_2009年结算（最终）_支出汇总" xfId="3318"/>
    <cellStyle name="差_2007年中央财政与河南省财政年终决算结算单_收入汇总" xfId="3319"/>
    <cellStyle name="差_2009年结算（最终）_支出汇总 2" xfId="3320"/>
    <cellStyle name="差_2007年中央财政与河南省财政年终决算结算单_收入汇总 2" xfId="3321"/>
    <cellStyle name="差_县区合并测算20080423(按照各省比重）_不含人员经费系数_2014省级收入及财力12.12（更新后）" xfId="3322"/>
    <cellStyle name="好_2006年34青海 3" xfId="3323"/>
    <cellStyle name="差_2007年中央财政与河南省财政年终决算结算单_支出汇总" xfId="3324"/>
    <cellStyle name="差_县区合并测算20080423(按照各省比重）_不含人员经费系数_2014省级收入及财力12.12（更新后） 2" xfId="3325"/>
    <cellStyle name="差_2007年中央财政与河南省财政年终决算结算单_支出汇总 2" xfId="3326"/>
    <cellStyle name="差_2007一般预算支出口径剔除表 3" xfId="3327"/>
    <cellStyle name="差_人员工资和公用经费3_2014省级收入及财力12.12（更新后） 2" xfId="3328"/>
    <cellStyle name="差_其他部门(按照总人口测算）—20080416_2014省级收入及财力12.12（更新后）" xfId="3329"/>
    <cellStyle name="差_2007一般预算支出口径剔除表_2014省级收入12.2（更新后）" xfId="3330"/>
    <cellStyle name="差_省级明细_基金最新 3" xfId="3331"/>
    <cellStyle name="差_2007一般预算支出口径剔除表_2014省级收入12.2（更新后） 2" xfId="3332"/>
    <cellStyle name="差_2007一般预算支出口径剔除表_财力性转移支付2010年预算参考数" xfId="3333"/>
    <cellStyle name="差_市辖区测算20080510_县市旗测算-新科目（含人口规模效应）_2014省级收入及财力12.12（更新后） 2" xfId="3334"/>
    <cellStyle name="好_云南省2008年转移支付测算——州市本级考核部分及政策性测算_财力性转移支付2010年预算参考数" xfId="3335"/>
    <cellStyle name="差_2007一般预算支出口径剔除表_财力性转移支付2010年预算参考数 2" xfId="3336"/>
    <cellStyle name="好_2006年34青海_2014省级收入及财力12.12（更新后） 2" xfId="3337"/>
    <cellStyle name="差_2007一般预算支出口径剔除表_省级财力12.12" xfId="3338"/>
    <cellStyle name="差_河南 缺口县区测算(地方填报)_财力性转移支付2010年预算参考数" xfId="3339"/>
    <cellStyle name="差_2008计算资料（8月11日终稿） 3" xfId="3340"/>
    <cellStyle name="好_2012-2013年经常性收入预测（1.1新口径） 2" xfId="3341"/>
    <cellStyle name="差_省级明细_冬梅3 2" xfId="3342"/>
    <cellStyle name="差_2008计算资料（8月5）" xfId="3343"/>
    <cellStyle name="好_2016年预算表格（公式）" xfId="3344"/>
    <cellStyle name="差_县市旗测算-新科目（20080627） 3" xfId="3345"/>
    <cellStyle name="差_省级明细_冬梅3 2 2" xfId="3346"/>
    <cellStyle name="差_2008计算资料（8月5） 2" xfId="3347"/>
    <cellStyle name="差_2008结算与财力(最终)" xfId="3348"/>
    <cellStyle name="好_2007年结算已定项目对账单_2017年预算草案（债务）" xfId="3349"/>
    <cellStyle name="差_2008结算与财力(最终) 2" xfId="3350"/>
    <cellStyle name="好_行政公检法测算_不含人员经费系数 2" xfId="3351"/>
    <cellStyle name="差_2008结算与财力(最终) 3" xfId="3352"/>
    <cellStyle name="差_2008年财政收支预算草案(1.4) 2 2" xfId="3353"/>
    <cellStyle name="差_人员工资和公用经费2_2014省级收入12.2（更新后）" xfId="3354"/>
    <cellStyle name="差_汇总表4" xfId="3355"/>
    <cellStyle name="差_2008年财政收支预算草案(1.4) 2 2 2" xfId="3356"/>
    <cellStyle name="差_人员工资和公用经费2_2014省级收入12.2（更新后） 2" xfId="3357"/>
    <cellStyle name="好_卫生(按照总人口测算）—20080416_民生政策最低支出需求 3" xfId="3358"/>
    <cellStyle name="差_2008年财政收支预算草案(1.4) 3 2" xfId="3359"/>
    <cellStyle name="好_2007年中央财政与河南省财政年终决算结算单_2013省级预算附表 2" xfId="3360"/>
    <cellStyle name="差_2008年财政收支预算草案(1.4)_2017年预算草案（债务）" xfId="3361"/>
    <cellStyle name="差_2008年财政收支预算草案(1.4)_2017年预算草案（债务） 2" xfId="3362"/>
    <cellStyle name="差_2008年财政收支预算草案(1.4)_2017年预算草案（债务） 2 2" xfId="3363"/>
    <cellStyle name="好_青海 缺口县区测算(地方填报) 2" xfId="3364"/>
    <cellStyle name="差_2012-2013年经常性收入预测（1.1新口径）" xfId="3365"/>
    <cellStyle name="差_2008年财政收支预算草案(1.4)_2017年预算草案（债务） 3" xfId="3366"/>
    <cellStyle name="差_2008年财政收支预算草案(1.4)_收入汇总" xfId="3367"/>
    <cellStyle name="差_2008年财政收支预算草案(1.4)_收入汇总 2" xfId="3368"/>
    <cellStyle name="好_2008年财政收支预算草案(1.4) 3" xfId="3369"/>
    <cellStyle name="差_教育(按照总人口测算）—20080416_县市旗测算-新科目（含人口规模效应）" xfId="3370"/>
    <cellStyle name="差_2008年财政收支预算草案(1.4)_收入汇总 3" xfId="3371"/>
    <cellStyle name="差_2008年财政收支预算草案(1.4)_支出汇总" xfId="3372"/>
    <cellStyle name="链接单元格 2_1.3日 2017年预算草案 - 副本" xfId="3373"/>
    <cellStyle name="好_测算结果" xfId="3374"/>
    <cellStyle name="差_2008年财政收支预算草案(1.4)_支出汇总 2" xfId="3375"/>
    <cellStyle name="差_Book1_2012-2013年经常性收入预测（1.1新口径） 2" xfId="3376"/>
    <cellStyle name="差_2008年财政收支预算草案(1.4)_支出汇总 3" xfId="3377"/>
    <cellStyle name="差_2008年全省汇总收支计算表" xfId="3378"/>
    <cellStyle name="差_2008年全省汇总收支计算表 3" xfId="3379"/>
    <cellStyle name="差_2008年全省汇总收支计算表_2014省级收入12.2（更新后）" xfId="3380"/>
    <cellStyle name="差_2008年全省汇总收支计算表_2014省级收入12.2（更新后） 2" xfId="3381"/>
    <cellStyle name="好_2006年34青海_财力性转移支付2010年预算参考数" xfId="3382"/>
    <cellStyle name="差_省属监狱人员级别表(驻外)_收入汇总" xfId="3383"/>
    <cellStyle name="差_核定人数下发表_财力性转移支付2010年预算参考数" xfId="3384"/>
    <cellStyle name="差_2008年全省汇总收支计算表_财力性转移支付2010年预算参考数 2" xfId="3385"/>
    <cellStyle name="差_2008年全省汇总收支计算表_财力性转移支付2010年预算参考数 3" xfId="3386"/>
    <cellStyle name="好_国有资本经营预算（2011年报省人大）_支出汇总" xfId="3387"/>
    <cellStyle name="差_2008年全省汇总收支计算表_省级财力12.12" xfId="3388"/>
    <cellStyle name="好_国有资本经营预算（2011年报省人大）_支出汇总 2" xfId="3389"/>
    <cellStyle name="差_2008年全省汇总收支计算表_省级财力12.12 2" xfId="3390"/>
    <cellStyle name="差_2008年全省人员信息 3" xfId="3391"/>
    <cellStyle name="差_2008年一般预算支出预计 2" xfId="3392"/>
    <cellStyle name="差_2008年一般预算支出预计 3" xfId="3393"/>
    <cellStyle name="差_2008年预计支出与2007年对比" xfId="3394"/>
    <cellStyle name="差_Book1_2012-2013年经常性收入预测（1.1新口径） 3" xfId="3395"/>
    <cellStyle name="差_2008年预计支出与2007年对比 2" xfId="3396"/>
    <cellStyle name="好_省级明细_2017年预算草案1.4" xfId="3397"/>
    <cellStyle name="差_2008年预计支出与2007年对比 3" xfId="3398"/>
    <cellStyle name="差_县市旗测算20080508_民生政策最低支出需求_2014省级收入12.2（更新后） 2" xfId="3399"/>
    <cellStyle name="差_2008年支出核定" xfId="3400"/>
    <cellStyle name="差_县区合并测算20080423(按照各省比重）_民生政策最低支出需求 3" xfId="3401"/>
    <cellStyle name="差_2008年支出核定 2" xfId="3402"/>
    <cellStyle name="好_省级收入 2" xfId="3403"/>
    <cellStyle name="差_2008年支出核定 3" xfId="3404"/>
    <cellStyle name="好_22.2017年全省基金支出 2" xfId="3405"/>
    <cellStyle name="差_2008年支出调整" xfId="3406"/>
    <cellStyle name="好_自行调整差异系数顺序_财力性转移支付2010年预算参考数" xfId="3407"/>
    <cellStyle name="差_2008年支出调整 2" xfId="3408"/>
    <cellStyle name="差_2008年支出调整 3" xfId="3409"/>
    <cellStyle name="差_2008年支出调整_2014省级收入及财力12.12（更新后）" xfId="3410"/>
    <cellStyle name="好_县市旗测算-新科目（20080626）_县市旗测算-新科目（含人口规模效应）" xfId="3411"/>
    <cellStyle name="差_卫生(按照总人口测算）—20080416_不含人员经费系数_财力性转移支付2010年预算参考数 3" xfId="3412"/>
    <cellStyle name="差_2008年支出调整_财力性转移支付2010年预算参考数" xfId="3413"/>
    <cellStyle name="差_2008年支出调整_财力性转移支付2010年预算参考数 2" xfId="3414"/>
    <cellStyle name="好_2010年收入预测表（20091230)）_支出汇总" xfId="3415"/>
    <cellStyle name="差_2008年支出调整_财力性转移支付2010年预算参考数 3" xfId="3416"/>
    <cellStyle name="差_2008年支出调整_省级财力12.12" xfId="3417"/>
    <cellStyle name="差_2008年支出调整_省级财力12.12 2" xfId="3418"/>
    <cellStyle name="差_2009年财力测算情况11.19_基金汇总" xfId="3419"/>
    <cellStyle name="差_2009年财力测算情况11.19_基金汇总 2" xfId="3420"/>
    <cellStyle name="差_县市旗测算-新科目（20080627）_民生政策最低支出需求_财力性转移支付2010年预算参考数 3" xfId="3421"/>
    <cellStyle name="差_2009年财力测算情况11.19_支出汇总" xfId="3422"/>
    <cellStyle name="差_行政(燃修费)_民生政策最低支出需求_财力性转移支付2010年预算参考数 3" xfId="3423"/>
    <cellStyle name="差_2009年财力测算情况11.19_支出汇总 2" xfId="3424"/>
    <cellStyle name="好_09黑龙江_2014省级收入及财力12.12（更新后） 2" xfId="3425"/>
    <cellStyle name="差_2009年结算（最终）" xfId="3426"/>
    <cellStyle name="好_分县成本差异系数_财力性转移支付2010年预算参考数 3" xfId="3427"/>
    <cellStyle name="差_成本差异系数_2014省级收入12.2（更新后）" xfId="3428"/>
    <cellStyle name="差_河南 缺口县区测算(地方填报白)_2014省级收入12.2（更新后）" xfId="3429"/>
    <cellStyle name="差_2009年结算（最终） 2" xfId="3430"/>
    <cellStyle name="差_成本差异系数_2014省级收入12.2（更新后） 2" xfId="3431"/>
    <cellStyle name="差_县市旗测算-新科目（20080626）_不含人员经费系数_财力性转移支付2010年预算参考数 2" xfId="3432"/>
    <cellStyle name="差_2009年结算（最终） 3" xfId="3433"/>
    <cellStyle name="差_省级明细_Book3" xfId="3434"/>
    <cellStyle name="差_2009年结算（最终）_收入汇总" xfId="3435"/>
    <cellStyle name="差_2009年省对市县转移支付测算表(9.27) 3" xfId="3436"/>
    <cellStyle name="差_2009年省对市县转移支付测算表(9.27)_2014省级收入及财力12.12（更新后） 2" xfId="3437"/>
    <cellStyle name="差_2009年省对市县转移支付测算表(9.27)_省级财力12.12" xfId="3438"/>
    <cellStyle name="差_2009年省对市县转移支付测算表(9.27)_省级财力12.12 2" xfId="3439"/>
    <cellStyle name="差_2011年预算表格2010.12.9_2014省级收入及财力12.12（更新后）" xfId="3440"/>
    <cellStyle name="差_2009年省与市县结算（最终） 3" xfId="3441"/>
    <cellStyle name="好_省电力2008年 工作表_支出汇总" xfId="3442"/>
    <cellStyle name="差_商品交易所2006--2008年税收_2014省级收入及财力12.12（更新后）" xfId="3443"/>
    <cellStyle name="差_28四川_2014省级收入及财力12.12（更新后）" xfId="3444"/>
    <cellStyle name="差_2009全省决算表（批复后）" xfId="3445"/>
    <cellStyle name="差_省级明细_冬梅3_基金汇总" xfId="3446"/>
    <cellStyle name="差_2009全省决算表（批复后） 2" xfId="3447"/>
    <cellStyle name="差_省级明细_冬梅3_基金汇总 2" xfId="3448"/>
    <cellStyle name="差_2009全省决算表（批复后） 3" xfId="3449"/>
    <cellStyle name="差_Book1_收入汇总 2" xfId="3450"/>
    <cellStyle name="差_2010.10.30" xfId="3451"/>
    <cellStyle name="差_国有资本经营预算（2011年报省人大）_基金汇总 2" xfId="3452"/>
    <cellStyle name="差_国有资本经营预算（2011年报省人大） 2" xfId="3453"/>
    <cellStyle name="差_2010年收入预测表（20091230)） 2" xfId="3454"/>
    <cellStyle name="差_2010.10.30 3" xfId="3455"/>
    <cellStyle name="差_2010年全省供养人员" xfId="3456"/>
    <cellStyle name="差_2010年全省供养人员 2" xfId="3457"/>
    <cellStyle name="差_2010年收入预测表（20091218)）_基金汇总" xfId="3458"/>
    <cellStyle name="好_分县成本差异系数_不含人员经费系数_2014省级收入12.2（更新后）" xfId="3459"/>
    <cellStyle name="差_县区合并测算20080423(按照各省比重）_县市旗测算-新科目（含人口规模效应）" xfId="3460"/>
    <cellStyle name="差_2010年收入预测表（20091218)）_基金汇总 2" xfId="3461"/>
    <cellStyle name="好_分县成本差异系数_不含人员经费系数_2014省级收入12.2（更新后） 2" xfId="3462"/>
    <cellStyle name="差_国有资本经营预算（2011年报省人大）_附表1-6" xfId="3463"/>
    <cellStyle name="差_县区合并测算20080423(按照各省比重）_县市旗测算-新科目（含人口规模效应） 2" xfId="3464"/>
    <cellStyle name="差_2010年收入预测表（20091218)）_支出汇总" xfId="3465"/>
    <cellStyle name="差_2010年收入预测表（20091219)）" xfId="3466"/>
    <cellStyle name="好_市辖区测算-新科目（20080626）_民生政策最低支出需求" xfId="3467"/>
    <cellStyle name="差_2010年收入预测表（20091219)） 2" xfId="3468"/>
    <cellStyle name="差_河南 缺口县区测算(地方填报白)_财力性转移支付2010年预算参考数" xfId="3469"/>
    <cellStyle name="差_2010年收入预测表（20091219)） 3" xfId="3470"/>
    <cellStyle name="好_国有资本经营预算（2011年报省人大）_2017年预算草案（债务）" xfId="3471"/>
    <cellStyle name="差_2010年收入预测表（20091219)）_基金汇总 2" xfId="3472"/>
    <cellStyle name="差_青海 缺口县区测算(地方填报)_财力性转移支付2010年预算参考数 2" xfId="3473"/>
    <cellStyle name="好_2008年财政收支预算草案(1.4)_基金汇总 2 2" xfId="3474"/>
    <cellStyle name="差_云南省2008年转移支付测算——州市本级考核部分及政策性测算_省级财力12.12" xfId="3475"/>
    <cellStyle name="差_2010年收入预测表（20091219)）_收入汇总" xfId="3476"/>
    <cellStyle name="差_云南省2008年转移支付测算——州市本级考核部分及政策性测算_省级财力12.12 2" xfId="3477"/>
    <cellStyle name="差_2010年收入预测表（20091219)）_收入汇总 2" xfId="3478"/>
    <cellStyle name="差_2010年收入预测表（20091219)）_支出汇总" xfId="3479"/>
    <cellStyle name="差_2010年收入预测表（20091230)）" xfId="3480"/>
    <cellStyle name="差_2010年收入预测表（20091230)）_基金汇总 2" xfId="3481"/>
    <cellStyle name="差_2010年收入预测表（20091230)）_收入汇总" xfId="3482"/>
    <cellStyle name="差_2010年收入预测表（20091230)）_支出汇总" xfId="3483"/>
    <cellStyle name="差_2010年收入预测表（20091230)）_支出汇总 2" xfId="3484"/>
    <cellStyle name="好_2007年中央财政与河南省财政年终决算结算单_2013省级预算附表" xfId="3485"/>
    <cellStyle name="差_2010省对市县转移支付测算表(10-21） 3" xfId="3486"/>
    <cellStyle name="好_21.2017年全省基金收入 2" xfId="3487"/>
    <cellStyle name="好_2006年28四川_省级财力12.12 2" xfId="3488"/>
    <cellStyle name="差_2010省对市县转移支付测算表(10-21）_2014省级收入12.2（更新后）" xfId="3489"/>
    <cellStyle name="差_2010省对市县转移支付测算表(10-21）_2014省级收入12.2（更新后） 2" xfId="3490"/>
    <cellStyle name="差_分析缺口率_2014省级收入及财力12.12（更新后）" xfId="3491"/>
    <cellStyle name="差_省级国有资本经营预算表 2" xfId="3492"/>
    <cellStyle name="好_5.2017省本级收入" xfId="3493"/>
    <cellStyle name="差_2010省对市县转移支付测算表(10-21）_2014省级收入及财力12.12（更新后）" xfId="3494"/>
    <cellStyle name="好_5.2017省本级收入 2" xfId="3495"/>
    <cellStyle name="差_2010省对市县转移支付测算表(10-21）_2014省级收入及财力12.12（更新后） 2" xfId="3496"/>
    <cellStyle name="差_2010省对市县转移支付测算表(10-21）_省级财力12.12 2" xfId="3497"/>
    <cellStyle name="好_中原证券2012年补助（上解）核定表 3" xfId="3498"/>
    <cellStyle name="好_附表_2014省级收入及财力12.12（更新后）" xfId="3499"/>
    <cellStyle name="差_财政供养人员_2014省级收入及财力12.12（更新后） 2" xfId="3500"/>
    <cellStyle name="差_省级收入_1 3" xfId="3501"/>
    <cellStyle name="差_2010省级行政性收费专项收入批复" xfId="3502"/>
    <cellStyle name="差_2010省级行政性收费专项收入批复_基金汇总" xfId="3503"/>
    <cellStyle name="差_县区合并测算20080421 3" xfId="3504"/>
    <cellStyle name="差_核定人数对比_财力性转移支付2010年预算参考数" xfId="3505"/>
    <cellStyle name="差_市辖区测算20080510_不含人员经费系数_2014省级收入及财力12.12（更新后） 2" xfId="3506"/>
    <cellStyle name="差_核定人数对比_财力性转移支付2010年预算参考数 2" xfId="3507"/>
    <cellStyle name="差_2010省级行政性收费专项收入批复_基金汇总 2" xfId="3508"/>
    <cellStyle name="差_2010省级行政性收费专项收入批复_支出汇总" xfId="3509"/>
    <cellStyle name="差_财政厅编制用表（2011年报省人大）_2017年预算草案（债务）" xfId="3510"/>
    <cellStyle name="好_分析缺口率_财力性转移支付2010年预算参考数" xfId="3511"/>
    <cellStyle name="差_2010省级行政性收费专项收入批复_支出汇总 2" xfId="3512"/>
    <cellStyle name="差_财政厅编制用表（2011年报省人大）_2017年预算草案（债务） 2" xfId="3513"/>
    <cellStyle name="好_2006年水利统计指标统计表_财力性转移支付2010年预算参考数 2" xfId="3514"/>
    <cellStyle name="差_20111127汇报附表（8张）" xfId="3515"/>
    <cellStyle name="好_县市旗测算-新科目（20080626）_县市旗测算-新科目（含人口规模效应） 3" xfId="3516"/>
    <cellStyle name="差_青海 缺口县区测算(地方填报)_2014省级收入及财力12.12（更新后） 2" xfId="3517"/>
    <cellStyle name="差_20111127汇报附表（8张）_收入汇总" xfId="3518"/>
    <cellStyle name="差_财政供养人员 3" xfId="3519"/>
    <cellStyle name="差_20111127汇报附表（8张）_收入汇总 2" xfId="3520"/>
    <cellStyle name="差_分析缺口率_省级财力12.12" xfId="3521"/>
    <cellStyle name="差_Material reprot In Dec (3)" xfId="3522"/>
    <cellStyle name="差_20111127汇报附表（8张）_支出汇总" xfId="3523"/>
    <cellStyle name="好_市辖区测算20080510_财力性转移支付2010年预算参考数 3" xfId="3524"/>
    <cellStyle name="好_分县成本差异系数_2014省级收入及财力12.12（更新后）" xfId="3525"/>
    <cellStyle name="差_Book1_2016年结算与财力5.17 2" xfId="3526"/>
    <cellStyle name="差_分析缺口率_省级财力12.12 2" xfId="3527"/>
    <cellStyle name="计算 2 3" xfId="3528"/>
    <cellStyle name="差_Material reprot In Dec (3) 2" xfId="3529"/>
    <cellStyle name="差_20111127汇报附表（8张）_支出汇总 2" xfId="3530"/>
    <cellStyle name="差_2011年全省及省级预计12-31" xfId="3531"/>
    <cellStyle name="差_文体广播事业(按照总人口测算）—20080416_县市旗测算-新科目（含人口规模效应）_省级财力12.12" xfId="3532"/>
    <cellStyle name="差_2011年全省及省级预计12-31 2" xfId="3533"/>
    <cellStyle name="好_县市旗测算-新科目（20080626）_县市旗测算-新科目（含人口规模效应）_财力性转移支付2010年预算参考数 2" xfId="3534"/>
    <cellStyle name="差_2011年全省及省级预计12-31 3" xfId="3535"/>
    <cellStyle name="差_2011年全省及省级预计2011-12-12" xfId="3536"/>
    <cellStyle name="差_2011年全省及省级预计2011-12-12_基金汇总" xfId="3537"/>
    <cellStyle name="差_2011年全省及省级预计2011-12-12_基金汇总 2" xfId="3538"/>
    <cellStyle name="差_2011年全省及省级预计2011-12-12_收入汇总 2" xfId="3539"/>
    <cellStyle name="差_2011年全省及省级预计2011-12-12_支出汇总" xfId="3540"/>
    <cellStyle name="好_28四川 3" xfId="3541"/>
    <cellStyle name="差_2011年全省及省级预计2011-12-12_支出汇总 2" xfId="3542"/>
    <cellStyle name="差_2011年预算表格2010.12.9 3" xfId="3543"/>
    <cellStyle name="差_商品交易所2006--2008年税收 3" xfId="3544"/>
    <cellStyle name="差_28四川 3" xfId="3545"/>
    <cellStyle name="差_30云南_1_2014省级收入12.2（更新后）" xfId="3546"/>
    <cellStyle name="差_2011年预算表格2010.12.9 4" xfId="3547"/>
    <cellStyle name="强调文字颜色 5 3 2" xfId="3548"/>
    <cellStyle name="差_商品交易所2006--2008年税收 4" xfId="3549"/>
    <cellStyle name="好_34青海_2014省级收入及财力12.12（更新后）" xfId="3550"/>
    <cellStyle name="好_28四川_2014省级收入12.2（更新后） 2" xfId="3551"/>
    <cellStyle name="差_2011年预算表格2010.12.9_2013省级预算附表" xfId="3552"/>
    <cellStyle name="差_商品交易所2006--2008年税收_2013省级预算附表" xfId="3553"/>
    <cellStyle name="好_34青海_2014省级收入及财力12.12（更新后） 2" xfId="3554"/>
    <cellStyle name="差_2011年预算表格2010.12.9_2013省级预算附表 2" xfId="3555"/>
    <cellStyle name="差_商品交易所2006--2008年税收_2013省级预算附表 2" xfId="3556"/>
    <cellStyle name="差_2011年预算表格2010.12.9_2014省级收入12.2（更新后） 2" xfId="3557"/>
    <cellStyle name="差_商品交易所2006--2008年税收_2014省级收入12.2（更新后） 2" xfId="3558"/>
    <cellStyle name="差_28四川_2014省级收入12.2（更新后） 2" xfId="3559"/>
    <cellStyle name="好_2008计算资料（8月5） 3" xfId="3560"/>
    <cellStyle name="千位[0]" xfId="3561"/>
    <cellStyle name="差_2011年预算表格2010.12.9_2014省级收入及财力12.12（更新后） 2" xfId="3562"/>
    <cellStyle name="好_省电力2008年 工作表_支出汇总 2" xfId="3563"/>
    <cellStyle name="差_商品交易所2006--2008年税收_2014省级收入及财力12.12（更新后） 2" xfId="3564"/>
    <cellStyle name="差_28四川_2014省级收入及财力12.12（更新后） 2" xfId="3565"/>
    <cellStyle name="好_28四川 2" xfId="3566"/>
    <cellStyle name="差_2011年预算表格2010.12.9_2017年预算草案（债务）" xfId="3567"/>
    <cellStyle name="好_测算结果_2014省级收入及财力12.12（更新后）" xfId="3568"/>
    <cellStyle name="差_商品交易所2006--2008年税收_2017年预算草案（债务）" xfId="3569"/>
    <cellStyle name="差_2011年预算表格2010.12.9_2017年预算草案（债务） 2" xfId="3570"/>
    <cellStyle name="好_测算结果_2014省级收入及财力12.12（更新后） 2" xfId="3571"/>
    <cellStyle name="差_商品交易所2006--2008年税收_2017年预算草案（债务） 2" xfId="3572"/>
    <cellStyle name="差_2011年预算表格2010.12.9_附表1-6 2" xfId="3573"/>
    <cellStyle name="差_商品交易所2006--2008年税收_附表1-6 2" xfId="3574"/>
    <cellStyle name="差_2011年预算表格2010.12.9_基金汇总" xfId="3575"/>
    <cellStyle name="差_汇总表4_财力性转移支付2010年预算参考数" xfId="3576"/>
    <cellStyle name="千_NJ17-24 2" xfId="3577"/>
    <cellStyle name="差_商品交易所2006--2008年税收_基金汇总" xfId="3578"/>
    <cellStyle name="差_2011年预算表格2010.12.9_基金汇总 2" xfId="3579"/>
    <cellStyle name="差_汇总表4_财力性转移支付2010年预算参考数 2" xfId="3580"/>
    <cellStyle name="千_NJ17-24 2 2" xfId="3581"/>
    <cellStyle name="差_商品交易所2006--2008年税收_基金汇总 2" xfId="3582"/>
    <cellStyle name="差_县市旗测算-新科目（20080626）_县市旗测算-新科目（含人口规模效应）_财力性转移支付2010年预算参考数 2" xfId="3583"/>
    <cellStyle name="差_2011年预算表格2010.12.9_省级财力12.12 2" xfId="3584"/>
    <cellStyle name="差_商品交易所2006--2008年税收_省级财力12.12 2" xfId="3585"/>
    <cellStyle name="差_28四川_省级财力12.12 2" xfId="3586"/>
    <cellStyle name="差_2011年预算表格2010.12.9_收入汇总" xfId="3587"/>
    <cellStyle name="差_商品交易所2006--2008年税收_收入汇总" xfId="3588"/>
    <cellStyle name="差_2011年预算表格2010.12.9_收入汇总 2" xfId="3589"/>
    <cellStyle name="差_商品交易所2006--2008年税收_收入汇总 2" xfId="3590"/>
    <cellStyle name="差_分县成本差异系数_不含人员经费系数" xfId="3591"/>
    <cellStyle name="差_2011年预算表格2010.12.9_支出汇总" xfId="3592"/>
    <cellStyle name="常规 4 7 2" xfId="3593"/>
    <cellStyle name="差_省级明细_代编表" xfId="3594"/>
    <cellStyle name="差_商品交易所2006--2008年税收_支出汇总" xfId="3595"/>
    <cellStyle name="差_市辖区测算20080510_县市旗测算-新科目（含人口规模效应） 3" xfId="3596"/>
    <cellStyle name="差_2011年预算表格2010.12.9_支出汇总 2" xfId="3597"/>
    <cellStyle name="差_省级明细_代编表 2" xfId="3598"/>
    <cellStyle name="差_商品交易所2006--2008年税收_支出汇总 2" xfId="3599"/>
    <cellStyle name="差_2011年预算大表11-26" xfId="3600"/>
    <cellStyle name="差_汇总表 3" xfId="3601"/>
    <cellStyle name="差_2011年预算大表11-26 2" xfId="3602"/>
    <cellStyle name="差_2011年预算大表11-26 2 2" xfId="3603"/>
    <cellStyle name="好_安徽 缺口县区测算(地方填报)1 3" xfId="3604"/>
    <cellStyle name="差_省属监狱人员级别表(驻外)" xfId="3605"/>
    <cellStyle name="差_2011年预算大表11-26 2 2 2" xfId="3606"/>
    <cellStyle name="好_省级明细_政府性基金人大会表格1稿_收入汇总 2" xfId="3607"/>
    <cellStyle name="差_2011年预算大表11-26 3" xfId="3608"/>
    <cellStyle name="好_2011年全省及省级预计2011-12-12 3" xfId="3609"/>
    <cellStyle name="差_2011年预算大表11-26 3 2" xfId="3610"/>
    <cellStyle name="好_2011年预算大表11-26 2" xfId="3611"/>
    <cellStyle name="差_县区合并测算20080423(按照各省比重）_财力性转移支付2010年预算参考数 3" xfId="3612"/>
    <cellStyle name="好_行政（人员）_省级财力12.12" xfId="3613"/>
    <cellStyle name="差_2011年预算大表11-26 4" xfId="3614"/>
    <cellStyle name="差_2011年预算大表11-26_2017年预算草案（债务）" xfId="3615"/>
    <cellStyle name="差_行政公检法测算_财力性转移支付2010年预算参考数" xfId="3616"/>
    <cellStyle name="好_2011年预算大表11-26 4" xfId="3617"/>
    <cellStyle name="差_国有资本经营预算（2011年报省人大）_2014省级收入12.2（更新后）" xfId="3618"/>
    <cellStyle name="差_2011年预算大表11-26_2017年预算草案（债务） 2" xfId="3619"/>
    <cellStyle name="差_行政公检法测算_财力性转移支付2010年预算参考数 2" xfId="3620"/>
    <cellStyle name="强调文字颜色 1 2 2 2" xfId="3621"/>
    <cellStyle name="差_2011年预算大表11-26_基金汇总 2" xfId="3622"/>
    <cellStyle name="差_2011年预算大表11-26_基金汇总 2 2" xfId="3623"/>
    <cellStyle name="差_汇总表_2014省级收入及财力12.12（更新后）" xfId="3624"/>
    <cellStyle name="差_丽江汇总 2" xfId="3625"/>
    <cellStyle name="差_2011年预算大表11-26_基金汇总 3" xfId="3626"/>
    <cellStyle name="差_县市旗测算20080508_县市旗测算-新科目（含人口规模效应）_省级财力12.12" xfId="3627"/>
    <cellStyle name="好_财力（李处长）_2014省级收入12.2（更新后）" xfId="3628"/>
    <cellStyle name="好_县市旗测算-新科目（20080626）_民生政策最低支出需求_财力性转移支付2010年预算参考数 2" xfId="3629"/>
    <cellStyle name="差_农林水和城市维护标准支出20080505－县区合计_县市旗测算-新科目（含人口规模效应）_省级财力12.12 2" xfId="3630"/>
    <cellStyle name="差_2011年预算大表11-26_收入汇总" xfId="3631"/>
    <cellStyle name="差_2011年预算大表11-26_收入汇总 2 2" xfId="3632"/>
    <cellStyle name="好_教育(按照总人口测算）—20080416_县市旗测算-新科目（含人口规模效应）_财力性转移支付2010年预算参考数 2" xfId="3633"/>
    <cellStyle name="差_2011年预算大表11-26_支出汇总 2 2" xfId="3634"/>
    <cellStyle name="好_县市旗测算-新科目（20080626）_民生政策最低支出需求" xfId="3635"/>
    <cellStyle name="好_12滨州_2014省级收入12.2（更新后）" xfId="3636"/>
    <cellStyle name="差_县市旗测算20080508_民生政策最低支出需求_2014省级收入及财力12.12（更新后） 2" xfId="3637"/>
    <cellStyle name="差_县区合并测算20080421_民生政策最低支出需求_财力性转移支付2010年预算参考数 3" xfId="3638"/>
    <cellStyle name="差_2011年预算大表11-26_支出汇总 3" xfId="3639"/>
    <cellStyle name="差_2012-2013年经常性收入预测（1.1新口径） 2" xfId="3640"/>
    <cellStyle name="差_汇总表_2014省级收入12.2（更新后） 2" xfId="3641"/>
    <cellStyle name="差_2012-2013年经常性收入预测（1.1新口径） 3" xfId="3642"/>
    <cellStyle name="好_34青海_1_2014省级收入12.2（更新后） 2" xfId="3643"/>
    <cellStyle name="差_Material reprot In Dec 6" xfId="3644"/>
    <cellStyle name="差_2012年国有资本经营预算收支总表 2" xfId="3645"/>
    <cellStyle name="差_2012年结算与财力5.3" xfId="3646"/>
    <cellStyle name="差_2012年结算与财力5.3 2" xfId="3647"/>
    <cellStyle name="好_分县成本差异系数" xfId="3648"/>
    <cellStyle name="常规 7 3 2" xfId="3649"/>
    <cellStyle name="差_2012年结算与财力5.3 3" xfId="3650"/>
    <cellStyle name="差_2012年结余使用 2" xfId="3651"/>
    <cellStyle name="差_22湖南_2014省级收入及财力12.12（更新后） 2" xfId="3652"/>
    <cellStyle name="差_2012年结余使用 3" xfId="3653"/>
    <cellStyle name="差_2012年省级平衡表 2" xfId="3654"/>
    <cellStyle name="差_河南省----2009-05-21（补充数据）_基金汇总 2" xfId="3655"/>
    <cellStyle name="差_2012年省级平衡表 3" xfId="3656"/>
    <cellStyle name="差_2012年省级一般预算收入计划" xfId="3657"/>
    <cellStyle name="差_2013省级预算附表" xfId="3658"/>
    <cellStyle name="差_云南 缺口县区测算(地方填报) 3" xfId="3659"/>
    <cellStyle name="常规_2014年公共财政支出预算表（到项级科目）" xfId="3660"/>
    <cellStyle name="差_2013省级预算附表 2" xfId="3661"/>
    <cellStyle name="差_2013省级预算附表 2 2" xfId="3662"/>
    <cellStyle name="差_20160105省级2016年预算情况表（最新）" xfId="3663"/>
    <cellStyle name="差_20160105省级2016年预算情况表（最新） 2" xfId="3664"/>
    <cellStyle name="差_20160105省级2016年预算情况表（最新） 2 2" xfId="3665"/>
    <cellStyle name="差_20160105省级2016年预算情况表（最新） 3" xfId="3666"/>
    <cellStyle name="差_20160105省级2016年预算情况表（最新）_2017年预算草案（债务）" xfId="3667"/>
    <cellStyle name="差_20160105省级2016年预算情况表（最新）_2017年预算草案（债务） 2" xfId="3668"/>
    <cellStyle name="差_20160105省级2016年预算情况表（最新）_支出汇总" xfId="3669"/>
    <cellStyle name="差_云南省2008年转移支付测算——州市本级考核部分及政策性测算_2014省级收入12.2（更新后）" xfId="3670"/>
    <cellStyle name="差_县区合并测算20080423(按照各省比重）_2014省级收入及财力12.12（更新后）" xfId="3671"/>
    <cellStyle name="好_卫生(按照总人口测算）—20080416_民生政策最低支出需求" xfId="3672"/>
    <cellStyle name="差_20160105省级2016年预算情况表（最新）_支出汇总 2" xfId="3673"/>
    <cellStyle name="差_20161017---核定基数定表" xfId="3674"/>
    <cellStyle name="差_20161017---核定基数定表 2" xfId="3675"/>
    <cellStyle name="差_县区合并测算20080421_不含人员经费系数_2014省级收入12.2（更新后）" xfId="3676"/>
    <cellStyle name="差_2016年财政专项清理表" xfId="3677"/>
    <cellStyle name="差_县区合并测算20080421_不含人员经费系数_2014省级收入12.2（更新后） 2" xfId="3678"/>
    <cellStyle name="差_2016年财政专项清理表 2" xfId="3679"/>
    <cellStyle name="差_2016年财政专项清理表 2 2" xfId="3680"/>
    <cellStyle name="差_县区合并测算20080423(按照各省比重）_2014省级收入12.2（更新后） 2" xfId="3681"/>
    <cellStyle name="差_2016年财政专项清理表 3" xfId="3682"/>
    <cellStyle name="常规 11 7" xfId="3683"/>
    <cellStyle name="差_河南省农村义务教育教师绩效工资测算表8-12_省级财力12.12 2" xfId="3684"/>
    <cellStyle name="好_2006年27重庆_2014省级收入及财力12.12（更新后）" xfId="3685"/>
    <cellStyle name="差_2016年财政总决算生成表全套0417 -平衡表" xfId="3686"/>
    <cellStyle name="差_33甘肃 3" xfId="3687"/>
    <cellStyle name="好_2006年27重庆_2014省级收入及财力12.12（更新后） 2" xfId="3688"/>
    <cellStyle name="差_2016年财政总决算生成表全套0417 -平衡表 2" xfId="3689"/>
    <cellStyle name="差_2016年财政总决算生成表全套0417 -平衡表 3" xfId="3690"/>
    <cellStyle name="差_2016年结算与财力5.17" xfId="3691"/>
    <cellStyle name="好_2010省级行政性收费专项收入批复 3" xfId="3692"/>
    <cellStyle name="差_2016年结算与财力5.17 2" xfId="3693"/>
    <cellStyle name="差_2016年结算与财力5.17 3" xfId="3694"/>
    <cellStyle name="好_Sheet1_2014省级收入12.2（更新后） 2" xfId="3695"/>
    <cellStyle name="差_2016省级收入1.3" xfId="3696"/>
    <cellStyle name="差_2016省级收入1.3 2" xfId="3697"/>
    <cellStyle name="好_缺口县区测算_财力性转移支付2010年预算参考数 2" xfId="3698"/>
    <cellStyle name="差_Xl0000302" xfId="3699"/>
    <cellStyle name="差_20170103省级2017年预算情况表" xfId="3700"/>
    <cellStyle name="后继超级链接 2" xfId="3701"/>
    <cellStyle name="差_县区合并测算20080421_县市旗测算-新科目（含人口规模效应）" xfId="3702"/>
    <cellStyle name="差_Xl0000302 2" xfId="3703"/>
    <cellStyle name="差_20170103省级2017年预算情况表 2" xfId="3704"/>
    <cellStyle name="差_县区合并测算20080421_县市旗测算-新科目（含人口规模效应） 2" xfId="3705"/>
    <cellStyle name="差_2017年预算草案（债务）" xfId="3706"/>
    <cellStyle name="差_2017年预算草案（债务） 2" xfId="3707"/>
    <cellStyle name="差_2017年预算草案（债务） 2 2" xfId="3708"/>
    <cellStyle name="差_2017年预算草案（债务） 3" xfId="3709"/>
    <cellStyle name="差_20河南" xfId="3710"/>
    <cellStyle name="差_20河南 2" xfId="3711"/>
    <cellStyle name="差_20河南 3" xfId="3712"/>
    <cellStyle name="好_省级明细_Xl0000068_基金汇总 2" xfId="3713"/>
    <cellStyle name="差_20河南(财政部2010年县级基本财力测算数据)" xfId="3714"/>
    <cellStyle name="差_20河南(财政部2010年县级基本财力测算数据)_省级财力12.12" xfId="3715"/>
    <cellStyle name="差_20河南_2014省级收入12.2（更新后）" xfId="3716"/>
    <cellStyle name="差_20河南_2014省级收入12.2（更新后） 2" xfId="3717"/>
    <cellStyle name="差_20河南_财力性转移支付2010年预算参考数 2" xfId="3718"/>
    <cellStyle name="差_20河南_省级财力12.12" xfId="3719"/>
    <cellStyle name="差_分析缺口率_2014省级收入12.2（更新后）" xfId="3720"/>
    <cellStyle name="差_20河南省" xfId="3721"/>
    <cellStyle name="差_分析缺口率_2014省级收入12.2（更新后） 2" xfId="3722"/>
    <cellStyle name="差_20河南省 2" xfId="3723"/>
    <cellStyle name="差_20河南省 3" xfId="3724"/>
    <cellStyle name="好_省级收入_1 2 2" xfId="3725"/>
    <cellStyle name="差_21.2017年全省基金收入" xfId="3726"/>
    <cellStyle name="差_21.2017年全省基金收入 2" xfId="3727"/>
    <cellStyle name="好_县区合并测算20080423(按照各省比重）_财力性转移支付2010年预算参考数 3" xfId="3728"/>
    <cellStyle name="好_2011年预算表格2010.12.9_2013省级预算附表" xfId="3729"/>
    <cellStyle name="差_22.2017年全省基金支出" xfId="3730"/>
    <cellStyle name="好_2011年预算表格2010.12.9_2013省级预算附表 2" xfId="3731"/>
    <cellStyle name="差_22.2017年全省基金支出 2" xfId="3732"/>
    <cellStyle name="差_22湖南" xfId="3733"/>
    <cellStyle name="好_530623_2006年县级财政报表附表" xfId="3734"/>
    <cellStyle name="差_县市旗测算-新科目（20080627）_不含人员经费系数_2014省级收入及财力12.12（更新后） 2" xfId="3735"/>
    <cellStyle name="差_22湖南 2" xfId="3736"/>
    <cellStyle name="差_成本差异系数_2014省级收入及财力12.12（更新后） 2" xfId="3737"/>
    <cellStyle name="差_22湖南 3" xfId="3738"/>
    <cellStyle name="差_省级明细_政府性基金人大会表格1稿_收入汇总" xfId="3739"/>
    <cellStyle name="差_22湖南_财力性转移支付2010年预算参考数 2" xfId="3740"/>
    <cellStyle name="好_2007年一般预算支出剔除_财力性转移支付2010年预算参考数 3" xfId="3741"/>
    <cellStyle name="好_2009年省对市县转移支付测算表(9.27)_2014省级收入及财力12.12（更新后） 2" xfId="3742"/>
    <cellStyle name="差_27重庆 3" xfId="3743"/>
    <cellStyle name="差_缺口县区测算（11.13） 2" xfId="3744"/>
    <cellStyle name="差_27重庆_2014省级收入及财力12.12（更新后）" xfId="3745"/>
    <cellStyle name="差_27重庆_2014省级收入及财力12.12（更新后） 2" xfId="3746"/>
    <cellStyle name="差_行政公检法测算_县市旗测算-新科目（含人口规模效应）_财力性转移支付2010年预算参考数 3" xfId="3747"/>
    <cellStyle name="差_27重庆_财力性转移支付2010年预算参考数" xfId="3748"/>
    <cellStyle name="差_27重庆_财力性转移支付2010年预算参考数 2" xfId="3749"/>
    <cellStyle name="差_27重庆_财力性转移支付2010年预算参考数 3" xfId="3750"/>
    <cellStyle name="差_27重庆_省级财力12.12 2" xfId="3751"/>
    <cellStyle name="差_缺口县区测算_财力性转移支付2010年预算参考数 2" xfId="3752"/>
    <cellStyle name="差_28四川_财力性转移支付2010年预算参考数" xfId="3753"/>
    <cellStyle name="好_2007年收支情况及2008年收支预计表(汇总表)" xfId="3754"/>
    <cellStyle name="差_28四川_财力性转移支付2010年预算参考数 2" xfId="3755"/>
    <cellStyle name="好_附表_财力性转移支付2010年预算参考数 2" xfId="3756"/>
    <cellStyle name="好_行政公检法测算_财力性转移支付2010年预算参考数" xfId="3757"/>
    <cellStyle name="差_28四川_财力性转移支付2010年预算参考数 3" xfId="3758"/>
    <cellStyle name="差_30云南" xfId="3759"/>
    <cellStyle name="差_30云南 2" xfId="3760"/>
    <cellStyle name="好_Material reprot In Dec (3)" xfId="3761"/>
    <cellStyle name="差_省级明细_副本最新 3" xfId="3762"/>
    <cellStyle name="差_30云南_1 2" xfId="3763"/>
    <cellStyle name="差_30云南_1_2014省级收入12.2（更新后） 2" xfId="3764"/>
    <cellStyle name="差_30云南_1_2014省级收入及财力12.12（更新后）" xfId="3765"/>
    <cellStyle name="差_30云南_1_2014省级收入及财力12.12（更新后） 2" xfId="3766"/>
    <cellStyle name="差_30云南_1_财力性转移支付2010年预算参考数" xfId="3767"/>
    <cellStyle name="好_城建部门 2" xfId="3768"/>
    <cellStyle name="差_33甘肃" xfId="3769"/>
    <cellStyle name="差_农林水和城市维护标准支出20080505－县区合计_民生政策最低支出需求_省级财力12.12" xfId="3770"/>
    <cellStyle name="好_城建部门 2 2" xfId="3771"/>
    <cellStyle name="差_33甘肃 2" xfId="3772"/>
    <cellStyle name="差_农林水和城市维护标准支出20080505－县区合计_民生政策最低支出需求_省级财力12.12 2" xfId="3773"/>
    <cellStyle name="差_34青海" xfId="3774"/>
    <cellStyle name="千位分隔 2 2 3 2" xfId="3775"/>
    <cellStyle name="差_34青海_1 2" xfId="3776"/>
    <cellStyle name="差_34青海_1 3" xfId="3777"/>
    <cellStyle name="差_测算结果_省级财力12.12 2" xfId="3778"/>
    <cellStyle name="好_河南 缺口县区测算(地方填报) 2" xfId="3779"/>
    <cellStyle name="好_2_省级财力12.12" xfId="3780"/>
    <cellStyle name="差_34青海_1_2014省级收入12.2（更新后） 2" xfId="3781"/>
    <cellStyle name="差_34青海_1_2014省级收入及财力12.12（更新后）" xfId="3782"/>
    <cellStyle name="差_34青海_1_财力性转移支付2010年预算参考数" xfId="3783"/>
    <cellStyle name="差_34青海_1_财力性转移支付2010年预算参考数 2" xfId="3784"/>
    <cellStyle name="差_34青海_1_财力性转移支付2010年预算参考数 3" xfId="3785"/>
    <cellStyle name="差_34青海_1_省级财力12.12" xfId="3786"/>
    <cellStyle name="差_文体广播事业(按照总人口测算）—20080416_不含人员经费系数_2014省级收入12.2（更新后） 2" xfId="3787"/>
    <cellStyle name="差_34青海_1_省级财力12.12 2" xfId="3788"/>
    <cellStyle name="好_2009全省决算表（批复后） 3" xfId="3789"/>
    <cellStyle name="常规 23 2 3" xfId="3790"/>
    <cellStyle name="差_34青海_2014省级收入12.2（更新后） 2" xfId="3791"/>
    <cellStyle name="差_测算结果汇总_省级财力12.12 2" xfId="3792"/>
    <cellStyle name="常规 5" xfId="3793"/>
    <cellStyle name="差_自行调整差异系数顺序 3" xfId="3794"/>
    <cellStyle name="差_34青海_财力性转移支付2010年预算参考数" xfId="3795"/>
    <cellStyle name="常规 5 2" xfId="3796"/>
    <cellStyle name="差_34青海_财力性转移支付2010年预算参考数 2" xfId="3797"/>
    <cellStyle name="差_成本差异系数（含人口规模） 2" xfId="3798"/>
    <cellStyle name="常规 5 3" xfId="3799"/>
    <cellStyle name="差_34青海_财力性转移支付2010年预算参考数 3" xfId="3800"/>
    <cellStyle name="差_410927000_台前县_2014省级收入12.2（更新后）" xfId="3801"/>
    <cellStyle name="好_2006年27重庆_省级财力12.12 2" xfId="3802"/>
    <cellStyle name="差_410927000_台前县_2014省级收入及财力12.12（更新后）" xfId="3803"/>
    <cellStyle name="差_410927000_台前县_2014省级收入及财力12.12（更新后） 2" xfId="3804"/>
    <cellStyle name="差_410927000_台前县_省级财力12.12 2" xfId="3805"/>
    <cellStyle name="差_5.2017省本级收入" xfId="3806"/>
    <cellStyle name="好_省属监狱人员级别表(驻外)_基金汇总" xfId="3807"/>
    <cellStyle name="差_行政公检法测算_不含人员经费系数" xfId="3808"/>
    <cellStyle name="差_5.2017省本级收入 2" xfId="3809"/>
    <cellStyle name="好_2010省级行政性收费专项收入批复 2" xfId="3810"/>
    <cellStyle name="差_530623_2006年县级财政报表附表" xfId="3811"/>
    <cellStyle name="差_530629_2006年县级财政报表附表" xfId="3812"/>
    <cellStyle name="差_530629_2006年县级财政报表附表 2" xfId="3813"/>
    <cellStyle name="差_缺口县区测算(按核定人数)" xfId="3814"/>
    <cellStyle name="差_530629_2006年县级财政报表附表 3" xfId="3815"/>
    <cellStyle name="差_5334_2006年迪庆县级财政报表附表 2" xfId="3816"/>
    <cellStyle name="差_5334_2006年迪庆县级财政报表附表 3" xfId="3817"/>
    <cellStyle name="强调文字颜色 3 2 2" xfId="3818"/>
    <cellStyle name="差_6.2017省本级支出" xfId="3819"/>
    <cellStyle name="强调文字颜色 3 2 2 2" xfId="3820"/>
    <cellStyle name="差_6.2017省本级支出 2" xfId="3821"/>
    <cellStyle name="好_2007年收支情况及2008年收支预计表(汇总表)_省级财力12.12" xfId="3822"/>
    <cellStyle name="差_河南省----2009-05-21（补充数据）_2017年预算草案（债务） 2" xfId="3823"/>
    <cellStyle name="差_Book1" xfId="3824"/>
    <cellStyle name="好_2007年收支情况及2008年收支预计表(汇总表)_省级财力12.12 2" xfId="3825"/>
    <cellStyle name="差_Book1 2" xfId="3826"/>
    <cellStyle name="差_Book1_2012-2013年经常性收入预测（1.1新口径）" xfId="3827"/>
    <cellStyle name="差_Book1_2012年省级平衡简表（用）" xfId="3828"/>
    <cellStyle name="差_其他部门(按照总人口测算）—20080416_省级财力12.12" xfId="3829"/>
    <cellStyle name="差_Book1_2012年省级平衡简表（用） 3" xfId="3830"/>
    <cellStyle name="好_县市旗测算-新科目（20080627）_县市旗测算-新科目（含人口规模效应）" xfId="3831"/>
    <cellStyle name="好_行政公检法测算_不含人员经费系数_2014省级收入及财力12.12（更新后） 2" xfId="3832"/>
    <cellStyle name="差_Book1_2013省级预算附表 2" xfId="3833"/>
    <cellStyle name="好_2009年财力测算情况11.19_支出汇总" xfId="3834"/>
    <cellStyle name="差_Book1_2016年结算与财力5.17 3" xfId="3835"/>
    <cellStyle name="差_Book1_5.2017省本级收入" xfId="3836"/>
    <cellStyle name="差_汇总表_2014省级收入及财力12.12（更新后） 2" xfId="3837"/>
    <cellStyle name="千位[ 3" xfId="3838"/>
    <cellStyle name="差_Book1_5.2017省本级收入 2" xfId="3839"/>
    <cellStyle name="差_文体广播事业(按照总人口测算）—20080416_县市旗测算-新科目（含人口规模效应） 3" xfId="3840"/>
    <cellStyle name="差_Book1_5.2017省本级收入 2 2" xfId="3841"/>
    <cellStyle name="差_丽江汇总" xfId="3842"/>
    <cellStyle name="差_Book1_5.2017省本级收入 3" xfId="3843"/>
    <cellStyle name="差_Book1_财力性转移支付2010年预算参考数" xfId="3844"/>
    <cellStyle name="差_Book1_附表1-6" xfId="3845"/>
    <cellStyle name="差_Book1_附表1-6 2" xfId="3846"/>
    <cellStyle name="差_省级明细_全省收入代编最新_2017年预算草案（债务）" xfId="3847"/>
    <cellStyle name="差_Book1_支出汇总" xfId="3848"/>
    <cellStyle name="差_省级明细_6.2017省本级支出" xfId="3849"/>
    <cellStyle name="差_Book1_支出汇总 2" xfId="3850"/>
    <cellStyle name="差_省级明细_6.2017省本级支出 2" xfId="3851"/>
    <cellStyle name="汇总 2" xfId="3852"/>
    <cellStyle name="好_2008年全省人员信息 3" xfId="3853"/>
    <cellStyle name="差_Book2 2" xfId="3854"/>
    <cellStyle name="汇总 3" xfId="3855"/>
    <cellStyle name="好_财政厅编制用表（2011年报省人大）_2017年预算草案（债务） 2" xfId="3856"/>
    <cellStyle name="差_Book2 3" xfId="3857"/>
    <cellStyle name="好_2007年结算已定项目对账单_2014省级收入12.2（更新后）" xfId="3858"/>
    <cellStyle name="好_人员工资和公用经费2_财力性转移支付2010年预算参考数" xfId="3859"/>
    <cellStyle name="差_Book2_2014省级收入及财力12.12（更新后）" xfId="3860"/>
    <cellStyle name="好_2007年结算已定项目对账单_2014省级收入12.2（更新后） 2" xfId="3861"/>
    <cellStyle name="好_人员工资和公用经费2_财力性转移支付2010年预算参考数 2" xfId="3862"/>
    <cellStyle name="差_青海 缺口县区测算(地方填报)_2014省级收入及财力12.12（更新后）" xfId="3863"/>
    <cellStyle name="差_Book2_2014省级收入及财力12.12（更新后） 2" xfId="3864"/>
    <cellStyle name="差_Book2_财力性转移支付2010年预算参考数" xfId="3865"/>
    <cellStyle name="好_文体广播事业(按照总人口测算）—20080416_县市旗测算-新科目（含人口规模效应）" xfId="3866"/>
    <cellStyle name="差_卫生部门_2014省级收入12.2（更新后）" xfId="3867"/>
    <cellStyle name="差_Book2_财力性转移支付2010年预算参考数 2" xfId="3868"/>
    <cellStyle name="好_文体广播事业(按照总人口测算）—20080416_县市旗测算-新科目（含人口规模效应） 2" xfId="3869"/>
    <cellStyle name="好_其他部门(按照总人口测算）—20080416_不含人员经费系数" xfId="3870"/>
    <cellStyle name="差_卫生部门_2014省级收入12.2（更新后） 2" xfId="3871"/>
    <cellStyle name="差_Book2_财力性转移支付2010年预算参考数 3" xfId="3872"/>
    <cellStyle name="好_同德 3" xfId="3873"/>
    <cellStyle name="差_Book2_省级财力12.12" xfId="3874"/>
    <cellStyle name="差_M01-2(州市补助收入)" xfId="3875"/>
    <cellStyle name="好_成本差异系数 3" xfId="3876"/>
    <cellStyle name="差_M01-2(州市补助收入) 2" xfId="3877"/>
    <cellStyle name="差_M01-2(州市补助收入) 3" xfId="3878"/>
    <cellStyle name="差_material report in Jul" xfId="3879"/>
    <cellStyle name="差_material report in Jul 2" xfId="3880"/>
    <cellStyle name="好_2008年全省汇总收支计算表_省级财力12.12" xfId="3881"/>
    <cellStyle name="差_material report in Jul 2 2" xfId="3882"/>
    <cellStyle name="好_省级明细_冬梅3 2" xfId="3883"/>
    <cellStyle name="差_material report in Jul 3" xfId="3884"/>
    <cellStyle name="差_省电力2008年 工作表_省级财力12.12" xfId="3885"/>
    <cellStyle name="差_material report in Jun" xfId="3886"/>
    <cellStyle name="好_核定人数对比_财力性转移支付2010年预算参考数 3" xfId="3887"/>
    <cellStyle name="差_material report in Jun 2 2" xfId="3888"/>
    <cellStyle name="差_缺口县区测算_省级财力12.12 2" xfId="3889"/>
    <cellStyle name="差_material report in Jun 3" xfId="3890"/>
    <cellStyle name="差_material report in May" xfId="3891"/>
    <cellStyle name="差_教育(按照总人口测算）—20080416_不含人员经费系数" xfId="3892"/>
    <cellStyle name="差_material report in May 2" xfId="3893"/>
    <cellStyle name="差_教育(按照总人口测算）—20080416_不含人员经费系数 2" xfId="3894"/>
    <cellStyle name="差_material report in May 2 2" xfId="3895"/>
    <cellStyle name="差_material report in May 3" xfId="3896"/>
    <cellStyle name="差_行政（人员）_不含人员经费系数_财力性转移支付2010年预算参考数 2" xfId="3897"/>
    <cellStyle name="差_Material reprot In Apr (2)" xfId="3898"/>
    <cellStyle name="差_Material reprot In Apr (2) 2" xfId="3899"/>
    <cellStyle name="差_Material reprot In Apr (2) 2 2" xfId="3900"/>
    <cellStyle name="差_Material reprot In Apr (2) 3" xfId="3901"/>
    <cellStyle name="差_Material reprot In Dec" xfId="3902"/>
    <cellStyle name="计算 2 3 2" xfId="3903"/>
    <cellStyle name="差_Material reprot In Dec (3) 2 2" xfId="3904"/>
    <cellStyle name="计算 2 4" xfId="3905"/>
    <cellStyle name="差_Material reprot In Dec (3) 3" xfId="3906"/>
    <cellStyle name="差_Material reprot In Dec 2" xfId="3907"/>
    <cellStyle name="差_Material reprot In Dec 2 2" xfId="3908"/>
    <cellStyle name="差_Material reprot In Dec 3 2" xfId="3909"/>
    <cellStyle name="差_Material reprot In Dec 5" xfId="3910"/>
    <cellStyle name="好_省级明细_Xl0000068" xfId="3911"/>
    <cellStyle name="差_Material reprot In Feb (2) 2" xfId="3912"/>
    <cellStyle name="差_人员工资和公用经费3 2" xfId="3913"/>
    <cellStyle name="好_省级明细_Xl0000068 2" xfId="3914"/>
    <cellStyle name="差_Material reprot In Feb (2) 2 2" xfId="3915"/>
    <cellStyle name="差_Material reprot In Feb (2) 3" xfId="3916"/>
    <cellStyle name="好_行政（人员）_不含人员经费系数_财力性转移支付2010年预算参考数" xfId="3917"/>
    <cellStyle name="差_人员工资和公用经费3 3" xfId="3918"/>
    <cellStyle name="强调文字颜色 4 2 2" xfId="3919"/>
    <cellStyle name="差_Material reprot In Mar 2" xfId="3920"/>
    <cellStyle name="好_行政(燃修费)_2014省级收入12.2（更新后）" xfId="3921"/>
    <cellStyle name="差_市辖区测算-新科目（20080626）_县市旗测算-新科目（含人口规模效应）_财力性转移支付2010年预算参考数" xfId="3922"/>
    <cellStyle name="强调文字颜色 4 2 2 2" xfId="3923"/>
    <cellStyle name="差_Material reprot In Mar 2 2" xfId="3924"/>
    <cellStyle name="好_行政(燃修费)_2014省级收入12.2（更新后） 2" xfId="3925"/>
    <cellStyle name="差_市辖区测算-新科目（20080626）_县市旗测算-新科目（含人口规模效应）_财力性转移支付2010年预算参考数 2" xfId="3926"/>
    <cellStyle name="好_30云南_1_财力性转移支付2010年预算参考数" xfId="3927"/>
    <cellStyle name="差_Sheet1" xfId="3928"/>
    <cellStyle name="好_30云南_1_财力性转移支付2010年预算参考数 2" xfId="3929"/>
    <cellStyle name="好_复件 2012年地方财政公共预算分级平衡情况表" xfId="3930"/>
    <cellStyle name="差_省电力2008年 工作表_基金汇总" xfId="3931"/>
    <cellStyle name="差_Sheet1 2" xfId="3932"/>
    <cellStyle name="好_30云南_1_财力性转移支付2010年预算参考数 3" xfId="3933"/>
    <cellStyle name="差_Sheet1 3" xfId="3934"/>
    <cellStyle name="差_省级明细_冬梅3_支出汇总" xfId="3935"/>
    <cellStyle name="差_河南省----2009-05-21（补充数据）_附表1-6" xfId="3936"/>
    <cellStyle name="差_Sheet1_1 2" xfId="3937"/>
    <cellStyle name="差_Sheet1_2 2" xfId="3938"/>
    <cellStyle name="好_省级明细_Xl0000071 2 2" xfId="3939"/>
    <cellStyle name="差_缺口县区测算（11.13）_2014省级收入及财力12.12（更新后） 2" xfId="3940"/>
    <cellStyle name="差_津补贴保障测算(5.21)_支出汇总" xfId="3941"/>
    <cellStyle name="差_Sheet1_2 3" xfId="3942"/>
    <cellStyle name="差_云南 缺口县区测算(地方填报)_财力性转移支付2010年预算参考数" xfId="3943"/>
    <cellStyle name="差_Sheet1_2014省级收入12.2（更新后）" xfId="3944"/>
    <cellStyle name="好_附表_财力性转移支付2010年预算参考数" xfId="3945"/>
    <cellStyle name="差_Sheet1_2014省级收入12.2（更新后） 2" xfId="3946"/>
    <cellStyle name="差_Sheet1_2014省级收入及财力12.12（更新后）" xfId="3947"/>
    <cellStyle name="差_Sheet1_2014省级收入及财力12.12（更新后） 2" xfId="3948"/>
    <cellStyle name="差_Sheet1_省级财力12.12" xfId="3949"/>
    <cellStyle name="差_Sheet1_省级财力12.12 2" xfId="3950"/>
    <cellStyle name="差_附表_2014省级收入及财力12.12（更新后）" xfId="3951"/>
    <cellStyle name="差_Sheet2" xfId="3952"/>
    <cellStyle name="差_附表_2014省级收入及财力12.12（更新后） 2" xfId="3953"/>
    <cellStyle name="差_Sheet2 2" xfId="3954"/>
    <cellStyle name="差_财政供养人员_财力性转移支付2010年预算参考数" xfId="3955"/>
    <cellStyle name="差_Sheet2_1 2 2" xfId="3956"/>
    <cellStyle name="差_Sheet2_1 3" xfId="3957"/>
    <cellStyle name="差_Xl0000068_2017年预算草案（债务）" xfId="3958"/>
    <cellStyle name="好_省级明细_冬梅3 2 2" xfId="3959"/>
    <cellStyle name="差_Xl0000068_基金汇总" xfId="3960"/>
    <cellStyle name="差_省电力2008年 工作表_省级财力12.12 2" xfId="3961"/>
    <cellStyle name="差_Xl0000068_基金汇总 2" xfId="3962"/>
    <cellStyle name="差_Xl0000071 3" xfId="3963"/>
    <cellStyle name="差_Xl0000071_2017年预算草案（债务）" xfId="3964"/>
    <cellStyle name="未定义 3" xfId="3965"/>
    <cellStyle name="差_Xl0000071_2017年预算草案（债务） 2" xfId="3966"/>
    <cellStyle name="差_Xl0000071_基金汇总" xfId="3967"/>
    <cellStyle name="差_Xl0000071_基金汇总 2" xfId="3968"/>
    <cellStyle name="好_国有资本经营预算（2011年报省人大）_2013省级预算附表 2" xfId="3969"/>
    <cellStyle name="差_Xl0000071_支出汇总" xfId="3970"/>
    <cellStyle name="好_汇总表_财力性转移支付2010年预算参考数 3" xfId="3971"/>
    <cellStyle name="差_Xl0000071_支出汇总 2" xfId="3972"/>
    <cellStyle name="差_Xl0000335" xfId="3973"/>
    <cellStyle name="差_Xl0000336" xfId="3974"/>
    <cellStyle name="差_Xl0000336 2" xfId="3975"/>
    <cellStyle name="差_安徽 缺口县区测算(地方填报)1 2" xfId="3976"/>
    <cellStyle name="差_安徽 缺口县区测算(地方填报)1_2014省级收入12.2（更新后）" xfId="3977"/>
    <cellStyle name="好_1" xfId="3978"/>
    <cellStyle name="差_安徽 缺口县区测算(地方填报)1_2014省级收入及财力12.12（更新后）" xfId="3979"/>
    <cellStyle name="好_34青海_1_省级财力12.12 2" xfId="3980"/>
    <cellStyle name="差_安徽 缺口县区测算(地方填报)1_省级财力12.12" xfId="3981"/>
    <cellStyle name="好_2007年收支情况及2008年收支预计表(汇总表)_财力性转移支付2010年预算参考数" xfId="3982"/>
    <cellStyle name="差_表一" xfId="3983"/>
    <cellStyle name="好_2010年全省供养人员 3" xfId="3984"/>
    <cellStyle name="好_2007年收支情况及2008年收支预计表(汇总表)_财力性转移支付2010年预算参考数 2" xfId="3985"/>
    <cellStyle name="好_1110洱源县_省级财力12.12" xfId="3986"/>
    <cellStyle name="差_表一 2" xfId="3987"/>
    <cellStyle name="好_2007年收支情况及2008年收支预计表(汇总表)_财力性转移支付2010年预算参考数 3" xfId="3988"/>
    <cellStyle name="差_表一 3" xfId="3989"/>
    <cellStyle name="差_表一_2014省级收入12.2（更新后） 2" xfId="3990"/>
    <cellStyle name="差_表一_2014省级收入及财力12.12（更新后） 2" xfId="3991"/>
    <cellStyle name="差_省级支出" xfId="3992"/>
    <cellStyle name="解释性文本 2 2" xfId="3993"/>
    <cellStyle name="差_表一_省级财力12.12 2" xfId="3994"/>
    <cellStyle name="差_市辖区测算-新科目（20080626）_县市旗测算-新科目（含人口规模效应） 3" xfId="3995"/>
    <cellStyle name="差_不含人员经费系数 2" xfId="3996"/>
    <cellStyle name="差_不含人员经费系数 3" xfId="3997"/>
    <cellStyle name="差_不含人员经费系数_省级财力12.12" xfId="3998"/>
    <cellStyle name="差_不含人员经费系数_省级财力12.12 2" xfId="3999"/>
    <cellStyle name="好_2011年预算表格2010.12.9_省级财力12.12 2" xfId="4000"/>
    <cellStyle name="差_财力（李处长）" xfId="4001"/>
    <cellStyle name="差_财力（李处长） 2" xfId="4002"/>
    <cellStyle name="差_财力（李处长）_2014省级收入12.2（更新后）" xfId="4003"/>
    <cellStyle name="差_行政(燃修费)_县市旗测算-新科目（含人口规模效应）_2014省级收入12.2（更新后） 2" xfId="4004"/>
    <cellStyle name="好_Material reprot In Dec 3" xfId="4005"/>
    <cellStyle name="差_财力（李处长）_2014省级收入12.2（更新后） 2" xfId="4006"/>
    <cellStyle name="差_财力（李处长）_2014省级收入及财力12.12（更新后） 2" xfId="4007"/>
    <cellStyle name="差_财力（李处长）_省级财力12.12" xfId="4008"/>
    <cellStyle name="差_财力（李处长）_省级财力12.12 2" xfId="4009"/>
    <cellStyle name="差_财力差异计算表(不含非农业区)" xfId="4010"/>
    <cellStyle name="差_财力差异计算表(不含非农业区) 2" xfId="4011"/>
    <cellStyle name="差_财力差异计算表(不含非农业区) 3" xfId="4012"/>
    <cellStyle name="差_财力差异计算表(不含非农业区)_2014省级收入12.2（更新后）" xfId="4013"/>
    <cellStyle name="差_财力差异计算表(不含非农业区)_2014省级收入12.2（更新后） 2" xfId="4014"/>
    <cellStyle name="好_行政（人员） 3" xfId="4015"/>
    <cellStyle name="差_财力差异计算表(不含非农业区)_省级财力12.12" xfId="4016"/>
    <cellStyle name="好_人员工资和公用经费3_财力性转移支付2010年预算参考数 3" xfId="4017"/>
    <cellStyle name="好_人员工资和公用经费 2" xfId="4018"/>
    <cellStyle name="差_电力公司增值税划转_省级财力12.12 2" xfId="4019"/>
    <cellStyle name="差_财力差异计算表(不含非农业区)_省级财力12.12 2" xfId="4020"/>
    <cellStyle name="差_财政供养人员" xfId="4021"/>
    <cellStyle name="差_财政供养人员 2" xfId="4022"/>
    <cellStyle name="差_财政供养人员_财力性转移支付2010年预算参考数 2" xfId="4023"/>
    <cellStyle name="差_财政厅编制用表（2011年报省人大）" xfId="4024"/>
    <cellStyle name="差_财政厅编制用表（2011年报省人大） 2" xfId="4025"/>
    <cellStyle name="差_财政厅编制用表（2011年报省人大） 2 2" xfId="4026"/>
    <cellStyle name="差_财政厅编制用表（2011年报省人大） 3" xfId="4027"/>
    <cellStyle name="好_汇总_2014省级收入12.2（更新后） 2" xfId="4028"/>
    <cellStyle name="差_财政厅编制用表（2011年报省人大） 4" xfId="4029"/>
    <cellStyle name="差_文体广播部门" xfId="4030"/>
    <cellStyle name="差_财政厅编制用表（2011年报省人大）_2013省级预算附表" xfId="4031"/>
    <cellStyle name="差_津补贴保障测算(5.21)_收入汇总 2" xfId="4032"/>
    <cellStyle name="差_财政厅编制用表（2011年报省人大）_2013省级预算附表 2" xfId="4033"/>
    <cellStyle name="差_财政厅编制用表（2011年报省人大）_2014省级收入12.2（更新后）" xfId="4034"/>
    <cellStyle name="差_财政厅编制用表（2011年报省人大）_2014省级收入及财力12.12（更新后） 2" xfId="4035"/>
    <cellStyle name="差_文体广播事业(按照总人口测算）—20080416_民生政策最低支出需求_2014省级收入及财力12.12（更新后）" xfId="4036"/>
    <cellStyle name="差_财政厅编制用表（2011年报省人大）_附表1-6 2" xfId="4037"/>
    <cellStyle name="差_财政厅编制用表（2011年报省人大）_省级财力12.12 2" xfId="4038"/>
    <cellStyle name="差_财政厅编制用表（2011年报省人大）_收入汇总" xfId="4039"/>
    <cellStyle name="差_财政厅编制用表（2011年报省人大）_支出汇总 2" xfId="4040"/>
    <cellStyle name="差_测算结果 3" xfId="4041"/>
    <cellStyle name="好_核定人数下发表_2014省级收入12.2（更新后） 2" xfId="4042"/>
    <cellStyle name="差_测算结果_2014省级收入12.2（更新后）" xfId="4043"/>
    <cellStyle name="差_测算结果_2014省级收入12.2（更新后） 2" xfId="4044"/>
    <cellStyle name="差_测算结果_2014省级收入及财力12.12（更新后） 2" xfId="4045"/>
    <cellStyle name="差_测算结果_财力性转移支付2010年预算参考数 3" xfId="4046"/>
    <cellStyle name="差_测算结果_省级财力12.12" xfId="4047"/>
    <cellStyle name="差_津补贴保障测算（2010.3.19） 3" xfId="4048"/>
    <cellStyle name="差_测算结果汇总 2" xfId="4049"/>
    <cellStyle name="差_测算结果汇总 3" xfId="4050"/>
    <cellStyle name="差_成本差异系数_2014省级收入及财力12.12（更新后）" xfId="4051"/>
    <cellStyle name="烹拳_ +Foil &amp; -FOIL &amp; PAPER" xfId="4052"/>
    <cellStyle name="差_测算结果汇总_2014省级收入12.2（更新后）" xfId="4053"/>
    <cellStyle name="差_测算结果汇总_2014省级收入12.2（更新后） 2" xfId="4054"/>
    <cellStyle name="差_测算结果汇总_2014省级收入及财力12.12（更新后）" xfId="4055"/>
    <cellStyle name="差_测算总表" xfId="4056"/>
    <cellStyle name="差_文体广播事业(按照总人口测算）—20080416_民生政策最低支出需求_2014省级收入及财力12.12（更新后） 2" xfId="4057"/>
    <cellStyle name="差_测算总表 2" xfId="4058"/>
    <cellStyle name="差_测算总表 3" xfId="4059"/>
    <cellStyle name="差_测算总表_2014省级收入及财力12.12（更新后）" xfId="4060"/>
    <cellStyle name="好_省级明细" xfId="4061"/>
    <cellStyle name="差_成本差异系数" xfId="4062"/>
    <cellStyle name="好_省级明细 2" xfId="4063"/>
    <cellStyle name="差_成本差异系数 2" xfId="4064"/>
    <cellStyle name="好_省级明细 3" xfId="4065"/>
    <cellStyle name="差_成本差异系数 3" xfId="4066"/>
    <cellStyle name="差_成本差异系数（含人口规模）" xfId="4067"/>
    <cellStyle name="好_河南省----2009-05-21（补充数据）_2013省级预算附表" xfId="4068"/>
    <cellStyle name="常规 5 4" xfId="4069"/>
    <cellStyle name="差_成本差异系数（含人口规模） 3" xfId="4070"/>
    <cellStyle name="差_成本差异系数（含人口规模）_2014省级收入12.2（更新后） 2" xfId="4071"/>
    <cellStyle name="差_成本差异系数（含人口规模）_2014省级收入及财力12.12（更新后） 2" xfId="4072"/>
    <cellStyle name="差_成本差异系数（含人口规模）_省级财力12.12" xfId="4073"/>
    <cellStyle name="差_分析缺口率 3" xfId="4074"/>
    <cellStyle name="好_22湖南_财力性转移支付2010年预算参考数 3" xfId="4075"/>
    <cellStyle name="适中 2 3" xfId="4076"/>
    <cellStyle name="差_县市旗测算-新科目（20080626）" xfId="4077"/>
    <cellStyle name="差_成本差异系数（含人口规模）_省级财力12.12 2" xfId="4078"/>
    <cellStyle name="差_缺口县区测算_财力性转移支付2010年预算参考数 3" xfId="4079"/>
    <cellStyle name="差_自行调整差异系数顺序_财力性转移支付2010年预算参考数 2" xfId="4080"/>
    <cellStyle name="差_成本差异系数_省级财力12.12" xfId="4081"/>
    <cellStyle name="差_县区合并测算20080421_县市旗测算-新科目（含人口规模效应）_省级财力12.12" xfId="4082"/>
    <cellStyle name="差_成本差异系数_省级财力12.12 2" xfId="4083"/>
    <cellStyle name="好_行政(燃修费)_县市旗测算-新科目（含人口规模效应）_省级财力12.12" xfId="4084"/>
    <cellStyle name="差_第五部分(才淼、饶永宏） 2" xfId="4085"/>
    <cellStyle name="好_县市旗测算-新科目（20080627）_民生政策最低支出需求_财力性转移支付2010年预算参考数" xfId="4086"/>
    <cellStyle name="差_县区合并测算20080421_省级财力12.12 2" xfId="4087"/>
    <cellStyle name="差_人员工资和公用经费3_2014省级收入及财力12.12（更新后）" xfId="4088"/>
    <cellStyle name="差_第五部分(才淼、饶永宏） 3" xfId="4089"/>
    <cellStyle name="好_成本差异系数（含人口规模）_财力性转移支付2010年预算参考数" xfId="4090"/>
    <cellStyle name="差_第一部分：综合全 2 2" xfId="4091"/>
    <cellStyle name="好_行政公检法测算 3" xfId="4092"/>
    <cellStyle name="差_省级明细_社保2017年预算草案1.3 2" xfId="4093"/>
    <cellStyle name="差_电力公司增值税划转" xfId="4094"/>
    <cellStyle name="差_电力公司增值税划转 2" xfId="4095"/>
    <cellStyle name="差_电力公司增值税划转 3" xfId="4096"/>
    <cellStyle name="差_电力公司增值税划转_2014省级收入及财力12.12（更新后）" xfId="4097"/>
    <cellStyle name="差_省级明细_20171207-2018年预算草案 2" xfId="4098"/>
    <cellStyle name="好_2006年34青海_省级财力12.12" xfId="4099"/>
    <cellStyle name="差_人员工资和公用经费" xfId="4100"/>
    <cellStyle name="差_电力公司增值税划转_2014省级收入及财力12.12（更新后） 2" xfId="4101"/>
    <cellStyle name="好_人员工资和公用经费" xfId="4102"/>
    <cellStyle name="差_电力公司增值税划转_省级财力12.12" xfId="4103"/>
    <cellStyle name="好_复件 2012年地方财政公共预算分级平衡情况表（5" xfId="4104"/>
    <cellStyle name="差_方案二" xfId="4105"/>
    <cellStyle name="差_汇总 3" xfId="4106"/>
    <cellStyle name="好_复件 2012年地方财政公共预算分级平衡情况表（5 2" xfId="4107"/>
    <cellStyle name="差_方案二 2" xfId="4108"/>
    <cellStyle name="差_分析缺口率" xfId="4109"/>
    <cellStyle name="好_省级明细_2016年预算草案1.13_收入汇总" xfId="4110"/>
    <cellStyle name="差_其他部门(按照总人口测算）—20080416_财力性转移支付2010年预算参考数 2" xfId="4111"/>
    <cellStyle name="差_行政(燃修费)_县市旗测算-新科目（含人口规模效应） 3" xfId="4112"/>
    <cellStyle name="差_分析缺口率 2" xfId="4113"/>
    <cellStyle name="差_分析缺口率_财力性转移支付2010年预算参考数 2" xfId="4114"/>
    <cellStyle name="差_省级明细_全省收入代编最新_支出汇总 2" xfId="4115"/>
    <cellStyle name="差_分县成本差异系数" xfId="4116"/>
    <cellStyle name="差_分县成本差异系数 2" xfId="4117"/>
    <cellStyle name="差_分县成本差异系数 3" xfId="4118"/>
    <cellStyle name="差_分县成本差异系数_2014省级收入12.2（更新后）" xfId="4119"/>
    <cellStyle name="好_核定人数下发表_省级财力12.12 2" xfId="4120"/>
    <cellStyle name="差_分县成本差异系数_2014省级收入及财力12.12（更新后） 2" xfId="4121"/>
    <cellStyle name="差_分县成本差异系数_不含人员经费系数 2" xfId="4122"/>
    <cellStyle name="差_分县成本差异系数_不含人员经费系数 3" xfId="4123"/>
    <cellStyle name="差_分县成本差异系数_不含人员经费系数_2014省级收入及财力12.12（更新后）" xfId="4124"/>
    <cellStyle name="差_分县成本差异系数_不含人员经费系数_2014省级收入及财力12.12（更新后） 2" xfId="4125"/>
    <cellStyle name="差_分县成本差异系数_不含人员经费系数_财力性转移支付2010年预算参考数" xfId="4126"/>
    <cellStyle name="差_云南 缺口县区测算(地方填报) 2" xfId="4127"/>
    <cellStyle name="差_分县成本差异系数_不含人员经费系数_财力性转移支付2010年预算参考数 2" xfId="4128"/>
    <cellStyle name="好_省级明细_Book1 2" xfId="4129"/>
    <cellStyle name="差_分县成本差异系数_不含人员经费系数_省级财力12.12" xfId="4130"/>
    <cellStyle name="好_省级明细_Book1 2 2" xfId="4131"/>
    <cellStyle name="差_分县成本差异系数_不含人员经费系数_省级财力12.12 2" xfId="4132"/>
    <cellStyle name="差_分县成本差异系数_财力性转移支付2010年预算参考数" xfId="4133"/>
    <cellStyle name="差_分县成本差异系数_财力性转移支付2010年预算参考数 2" xfId="4134"/>
    <cellStyle name="好_文体广播部门 2" xfId="4135"/>
    <cellStyle name="差_分县成本差异系数_财力性转移支付2010年预算参考数 3" xfId="4136"/>
    <cellStyle name="强调文字颜色 6 2 5" xfId="4137"/>
    <cellStyle name="差_分县成本差异系数_民生政策最低支出需求" xfId="4138"/>
    <cellStyle name="差_市辖区测算-新科目（20080626）_民生政策最低支出需求 3" xfId="4139"/>
    <cellStyle name="好_检验表" xfId="4140"/>
    <cellStyle name="差_分县成本差异系数_民生政策最低支出需求 2" xfId="4141"/>
    <cellStyle name="差_分县成本差异系数_民生政策最低支出需求 3" xfId="4142"/>
    <cellStyle name="差_分县成本差异系数_民生政策最低支出需求_2014省级收入12.2（更新后）" xfId="4143"/>
    <cellStyle name="差_核定人数下发表" xfId="4144"/>
    <cellStyle name="差_分县成本差异系数_民生政策最低支出需求_2014省级收入12.2（更新后） 2" xfId="4145"/>
    <cellStyle name="差_核定人数下发表 2" xfId="4146"/>
    <cellStyle name="差_分县成本差异系数_民生政策最低支出需求_2014省级收入及财力12.12（更新后）" xfId="4147"/>
    <cellStyle name="差_分县成本差异系数_民生政策最低支出需求_2014省级收入及财力12.12（更新后） 2" xfId="4148"/>
    <cellStyle name="差_其他部门(按照总人口测算）—20080416_不含人员经费系数_2014省级收入及财力12.12（更新后） 2" xfId="4149"/>
    <cellStyle name="好_2006年水利统计指标统计表_2014省级收入12.2（更新后）" xfId="4150"/>
    <cellStyle name="差_分县成本差异系数_民生政策最低支出需求_财力性转移支付2010年预算参考数" xfId="4151"/>
    <cellStyle name="好_2006年水利统计指标统计表_2014省级收入12.2（更新后） 2" xfId="4152"/>
    <cellStyle name="差_分县成本差异系数_民生政策最低支出需求_财力性转移支付2010年预算参考数 2" xfId="4153"/>
    <cellStyle name="差_省级支出_2 2" xfId="4154"/>
    <cellStyle name="差_分县成本差异系数_民生政策最低支出需求_财力性转移支付2010年预算参考数 3" xfId="4155"/>
    <cellStyle name="差_分县成本差异系数_民生政策最低支出需求_省级财力12.12" xfId="4156"/>
    <cellStyle name="差_分县成本差异系数_民生政策最低支出需求_省级财力12.12 2" xfId="4157"/>
    <cellStyle name="好_电力公司增值税划转_2014省级收入及财力12.12（更新后）" xfId="4158"/>
    <cellStyle name="差_分县成本差异系数_省级财力12.12" xfId="4159"/>
    <cellStyle name="好_电力公司增值税划转_2014省级收入及财力12.12（更新后） 2" xfId="4160"/>
    <cellStyle name="差_分县成本差异系数_省级财力12.12 2" xfId="4161"/>
    <cellStyle name="差_行政公检法测算_民生政策最低支出需求 3" xfId="4162"/>
    <cellStyle name="差_附表" xfId="4163"/>
    <cellStyle name="差_附表 2" xfId="4164"/>
    <cellStyle name="差_附表_2014省级收入12.2（更新后）" xfId="4165"/>
    <cellStyle name="差_附表_2014省级收入12.2（更新后） 2" xfId="4166"/>
    <cellStyle name="差_国有资本经营预算（2011年报省人大）_基金汇总" xfId="4167"/>
    <cellStyle name="差_国有资本经营预算（2011年报省人大）" xfId="4168"/>
    <cellStyle name="差_附表_省级财力12.12" xfId="4169"/>
    <cellStyle name="差_附表_省级财力12.12 2" xfId="4170"/>
    <cellStyle name="好_县区合并测算20080421_民生政策最低支出需求 2" xfId="4171"/>
    <cellStyle name="差_附表1-6" xfId="4172"/>
    <cellStyle name="好_2006年28四川_财力性转移支付2010年预算参考数 3" xfId="4173"/>
    <cellStyle name="好_省级明细_2016年预算草案1.13 2" xfId="4174"/>
    <cellStyle name="差_省级明细_23_支出汇总 2" xfId="4175"/>
    <cellStyle name="差_农林水和城市维护标准支出20080505－县区合计_县市旗测算-新科目（含人口规模效应）_2014省级收入及财力12.12（更新后）" xfId="4176"/>
    <cellStyle name="差_附表1-6 2" xfId="4177"/>
    <cellStyle name="差_农林水和城市维护标准支出20080505－县区合计_县市旗测算-新科目（含人口规模效应）_2014省级收入及财力12.12（更新后） 2" xfId="4178"/>
    <cellStyle name="差_附表1-6 2 2" xfId="4179"/>
    <cellStyle name="差_附表1-6 3" xfId="4180"/>
    <cellStyle name="好_教育(按照总人口测算）—20080416_民生政策最低支出需求" xfId="4181"/>
    <cellStyle name="差_县市旗测算20080508_不含人员经费系数 2" xfId="4182"/>
    <cellStyle name="差_教育(按照总人口测算）—20080416_民生政策最低支出需求_2014省级收入及财力12.12（更新后）" xfId="4183"/>
    <cellStyle name="强调文字颜色 4 2 7" xfId="4184"/>
    <cellStyle name="差_复件 2012年地方财政公共预算分级平衡情况表" xfId="4185"/>
    <cellStyle name="差_复件 2012年地方财政公共预算分级平衡情况表 2" xfId="4186"/>
    <cellStyle name="差_检验表 2" xfId="4187"/>
    <cellStyle name="差_复件 2012年地方财政公共预算分级平衡情况表（5" xfId="4188"/>
    <cellStyle name="差_检验表 2 2" xfId="4189"/>
    <cellStyle name="差_复件 2012年地方财政公共预算分级平衡情况表（5 2" xfId="4190"/>
    <cellStyle name="差_复件 2012年地方财政公共预算分级平衡情况表（5 3" xfId="4191"/>
    <cellStyle name="差_省级明细_21.2017年全省基金收入" xfId="4192"/>
    <cellStyle name="差_复件 复件 2010年预算表格－2010-03-26-（含表间 公式）" xfId="4193"/>
    <cellStyle name="差_省级明细_21.2017年全省基金收入 2" xfId="4194"/>
    <cellStyle name="差_复件 复件 2010年预算表格－2010-03-26-（含表间 公式） 2" xfId="4195"/>
    <cellStyle name="输出 2 2" xfId="4196"/>
    <cellStyle name="差_复件 复件 2010年预算表格－2010-03-26-（含表间 公式）_2014省级收入12.2（更新后）" xfId="4197"/>
    <cellStyle name="差_复件 复件 2010年预算表格－2010-03-26-（含表间 公式）_2014省级收入12.2（更新后） 2" xfId="4198"/>
    <cellStyle name="差_国有资本经营预算（2011年报省人大） 3" xfId="4199"/>
    <cellStyle name="差_国有资本经营预算（2011年报省人大）_2013省级预算附表" xfId="4200"/>
    <cellStyle name="差_国有资本经营预算（2011年报省人大）_2013省级预算附表 2" xfId="4201"/>
    <cellStyle name="差_国有资本经营预算（2011年报省人大）_2014省级收入及财力12.12（更新后） 2" xfId="4202"/>
    <cellStyle name="好_行政公检法测算_县市旗测算-新科目（含人口规模效应）_省级财力12.12" xfId="4203"/>
    <cellStyle name="好_2007一般预算支出口径剔除表_2014省级收入12.2（更新后） 2" xfId="4204"/>
    <cellStyle name="差_国有资本经营预算（2011年报省人大）_2017年预算草案（债务） 2" xfId="4205"/>
    <cellStyle name="好_省级明细_冬梅3_收入汇总" xfId="4206"/>
    <cellStyle name="差_国有资本经营预算（2011年报省人大）_附表1-6 2" xfId="4207"/>
    <cellStyle name="好_M01-2(州市补助收入) 3" xfId="4208"/>
    <cellStyle name="差_国有资本经营预算（2011年报省人大）_省级财力12.12" xfId="4209"/>
    <cellStyle name="差_行政(燃修费)_县市旗测算-新科目（含人口规模效应）" xfId="4210"/>
    <cellStyle name="好_国有资本经营预算（2011年报省人大）_2014省级收入及财力12.12（更新后） 2" xfId="4211"/>
    <cellStyle name="差_国有资本经营预算（2011年报省人大）_收入汇总" xfId="4212"/>
    <cellStyle name="差_国有资本经营预算（2011年报省人大）_收入汇总 2" xfId="4213"/>
    <cellStyle name="好_2009年财力测算情况11.19_基金汇总 2" xfId="4214"/>
    <cellStyle name="差_国有资本经营预算（2011年报省人大）_支出汇总" xfId="4215"/>
    <cellStyle name="差_国有资本经营预算（2011年报省人大）_支出汇总 2" xfId="4216"/>
    <cellStyle name="差_省属监狱人员级别表(驻外)_支出汇总" xfId="4217"/>
    <cellStyle name="差_行政(燃修费) 3" xfId="4218"/>
    <cellStyle name="差_县市旗测算20080508_县市旗测算-新科目（含人口规模效应）_2014省级收入及财力12.12（更新后） 2" xfId="4219"/>
    <cellStyle name="差_行政(燃修费)_2014省级收入12.2（更新后） 2" xfId="4220"/>
    <cellStyle name="好_自行调整差异系数顺序_财力性转移支付2010年预算参考数 3" xfId="4221"/>
    <cellStyle name="差_行政(燃修费)_2014省级收入及财力12.12（更新后） 2" xfId="4222"/>
    <cellStyle name="差_行政(燃修费)_不含人员经费系数_2014省级收入12.2（更新后）" xfId="4223"/>
    <cellStyle name="差_省级支出_1" xfId="4224"/>
    <cellStyle name="差_行政(燃修费)_不含人员经费系数_2014省级收入12.2（更新后） 2" xfId="4225"/>
    <cellStyle name="差_省级支出_1 2" xfId="4226"/>
    <cellStyle name="差_缺口县区测算(按核定人数) 3" xfId="4227"/>
    <cellStyle name="常规 23 5" xfId="4228"/>
    <cellStyle name="差_行政(燃修费)_不含人员经费系数_2014省级收入及财力12.12（更新后）" xfId="4229"/>
    <cellStyle name="差_危改资金测算_省级财力12.12" xfId="4230"/>
    <cellStyle name="差_省电力2008年 工作表_2017年预算草案（债务）" xfId="4231"/>
    <cellStyle name="差_行政(燃修费)_不含人员经费系数_财力性转移支付2010年预算参考数 3" xfId="4232"/>
    <cellStyle name="差_行政(燃修费)_不含人员经费系数_省级财力12.12" xfId="4233"/>
    <cellStyle name="差_行政(燃修费)_不含人员经费系数_省级财力12.12 2" xfId="4234"/>
    <cellStyle name="差_行政(燃修费)_财力性转移支付2010年预算参考数" xfId="4235"/>
    <cellStyle name="差_核定人数对比_2014省级收入12.2（更新后）" xfId="4236"/>
    <cellStyle name="差_行政(燃修费)_财力性转移支付2010年预算参考数 2" xfId="4237"/>
    <cellStyle name="差_行政(燃修费)_财力性转移支付2010年预算参考数 3" xfId="4238"/>
    <cellStyle name="好_Sheet2_1 2 2" xfId="4239"/>
    <cellStyle name="常规 29 2 2" xfId="4240"/>
    <cellStyle name="差_行政(燃修费)_民生政策最低支出需求_2014省级收入12.2（更新后）" xfId="4241"/>
    <cellStyle name="常规_附件：2012年出口退税基数及超基数上解情况表 2" xfId="4242"/>
    <cellStyle name="差_行政(燃修费)_民生政策最低支出需求_2014省级收入及财力12.12（更新后）" xfId="4243"/>
    <cellStyle name="差_行政(燃修费)_民生政策最低支出需求_2014省级收入及财力12.12（更新后） 2" xfId="4244"/>
    <cellStyle name="差_教育(按照总人口测算）—20080416_民生政策最低支出需求" xfId="4245"/>
    <cellStyle name="差_市辖区测算20080510_县市旗测算-新科目（含人口规模效应）_省级财力12.12" xfId="4246"/>
    <cellStyle name="差_行政(燃修费)_民生政策最低支出需求_财力性转移支付2010年预算参考数" xfId="4247"/>
    <cellStyle name="差_市辖区测算20080510_县市旗测算-新科目（含人口规模效应）_省级财力12.12 2" xfId="4248"/>
    <cellStyle name="差_行政(燃修费)_民生政策最低支出需求_财力性转移支付2010年预算参考数 2" xfId="4249"/>
    <cellStyle name="差_行政(燃修费)_民生政策最低支出需求_省级财力12.12 2" xfId="4250"/>
    <cellStyle name="差_省级收入_1 2" xfId="4251"/>
    <cellStyle name="好_中原证券2012年补助（上解）核定表 2" xfId="4252"/>
    <cellStyle name="差_教育(按照总人口测算）—20080416_县市旗测算-新科目（含人口规模效应）_财力性转移支付2010年预算参考数 3" xfId="4253"/>
    <cellStyle name="差_省级明细_代编全省支出预算修改_收入汇总 2" xfId="4254"/>
    <cellStyle name="差_行政(燃修费)_省级财力12.12" xfId="4255"/>
    <cellStyle name="差_行政(燃修费)_省级财力12.12 2" xfId="4256"/>
    <cellStyle name="差_行政(燃修费)_县市旗测算-新科目（含人口规模效应）_2014省级收入及财力12.12（更新后）" xfId="4257"/>
    <cellStyle name="差_县市旗测算-新科目（20080626）_县市旗测算-新科目（含人口规模效应） 2" xfId="4258"/>
    <cellStyle name="差_行政(燃修费)_县市旗测算-新科目（含人口规模效应）_2014省级收入及财力12.12（更新后） 2" xfId="4259"/>
    <cellStyle name="好_省级明细_冬梅3 3" xfId="4260"/>
    <cellStyle name="差_行政(燃修费)_县市旗测算-新科目（含人口规模效应）_财力性转移支付2010年预算参考数" xfId="4261"/>
    <cellStyle name="差_行政(燃修费)_县市旗测算-新科目（含人口规模效应）_省级财力12.12" xfId="4262"/>
    <cellStyle name="差_行政（人员）" xfId="4263"/>
    <cellStyle name="差_行政（人员） 2" xfId="4264"/>
    <cellStyle name="差_行政（人员）_2014省级收入及财力12.12（更新后）" xfId="4265"/>
    <cellStyle name="差_行政（人员）_2014省级收入及财力12.12（更新后） 2" xfId="4266"/>
    <cellStyle name="好_2010省对市县转移支付测算表(10-21） 3" xfId="4267"/>
    <cellStyle name="差_行政（人员）_不含人员经费系数" xfId="4268"/>
    <cellStyle name="好_省级明细_基金表" xfId="4269"/>
    <cellStyle name="差_行政（人员）_不含人员经费系数 3" xfId="4270"/>
    <cellStyle name="差_行政（人员）_不含人员经费系数_2014省级收入12.2（更新后）" xfId="4271"/>
    <cellStyle name="差_行政（人员）_不含人员经费系数_财力性转移支付2010年预算参考数" xfId="4272"/>
    <cellStyle name="差_行政（人员）_不含人员经费系数_财力性转移支付2010年预算参考数 3" xfId="4273"/>
    <cellStyle name="差_行政（人员）_不含人员经费系数_省级财力12.12" xfId="4274"/>
    <cellStyle name="差_行政（人员）_不含人员经费系数_省级财力12.12 2" xfId="4275"/>
    <cellStyle name="差_行政（人员）_财力性转移支付2010年预算参考数 3" xfId="4276"/>
    <cellStyle name="好_行政公检法测算_不含人员经费系数_2014省级收入12.2（更新后） 2" xfId="4277"/>
    <cellStyle name="差_行政（人员）_民生政策最低支出需求 3" xfId="4278"/>
    <cellStyle name="差_行政（人员）_民生政策最低支出需求_2014省级收入12.2（更新后） 2" xfId="4279"/>
    <cellStyle name="差_行政（人员）_民生政策最低支出需求_2014省级收入及财力12.12（更新后） 2" xfId="4280"/>
    <cellStyle name="差_行政（人员）_民生政策最低支出需求_财力性转移支付2010年预算参考数 2" xfId="4281"/>
    <cellStyle name="差_行政（人员）_民生政策最低支出需求_财力性转移支付2010年预算参考数 3" xfId="4282"/>
    <cellStyle name="差_行政（人员）_民生政策最低支出需求_省级财力12.12 2" xfId="4283"/>
    <cellStyle name="差_行政（人员）_省级财力12.12" xfId="4284"/>
    <cellStyle name="差_省级明细_副本最新_基金汇总" xfId="4285"/>
    <cellStyle name="差_山东省民生支出标准 2" xfId="4286"/>
    <cellStyle name="好_省级明细_Book1_支出汇总" xfId="4287"/>
    <cellStyle name="差_市辖区测算-新科目（20080626）_不含人员经费系数_2014省级收入及财力12.12（更新后）" xfId="4288"/>
    <cellStyle name="差_行政（人员）_省级财力12.12 2" xfId="4289"/>
    <cellStyle name="好_2008年支出核定" xfId="4290"/>
    <cellStyle name="差_省级明细_副本最新_基金汇总 2" xfId="4291"/>
    <cellStyle name="差_行政（人员）_县市旗测算-新科目（含人口规模效应）_2014省级收入12.2（更新后） 2" xfId="4292"/>
    <cellStyle name="差_行政（人员）_县市旗测算-新科目（含人口规模效应）_2014省级收入及财力12.12（更新后） 2" xfId="4293"/>
    <cellStyle name="差_行政（人员）_县市旗测算-新科目（含人口规模效应）_财力性转移支付2010年预算参考数 2" xfId="4294"/>
    <cellStyle name="差_行政（人员）_县市旗测算-新科目（含人口规模效应）_财力性转移支付2010年预算参考数 3" xfId="4295"/>
    <cellStyle name="差_行政（人员）_县市旗测算-新科目（含人口规模效应）_省级财力12.12" xfId="4296"/>
    <cellStyle name="差_行政（人员）_县市旗测算-新科目（含人口规模效应）_省级财力12.12 2" xfId="4297"/>
    <cellStyle name="差_行政公检法测算" xfId="4298"/>
    <cellStyle name="差_市辖区测算20080510_民生政策最低支出需求_2014省级收入12.2（更新后） 2" xfId="4299"/>
    <cellStyle name="差_行政公检法测算 3" xfId="4300"/>
    <cellStyle name="差_行政公检法测算_2014省级收入12.2（更新后）" xfId="4301"/>
    <cellStyle name="差_汇总_2014省级收入及财力12.12（更新后）" xfId="4302"/>
    <cellStyle name="差_行政公检法测算_2014省级收入12.2（更新后） 2" xfId="4303"/>
    <cellStyle name="差_汇总_2014省级收入及财力12.12（更新后） 2" xfId="4304"/>
    <cellStyle name="差_行政公检法测算_2014省级收入及财力12.12（更新后）" xfId="4305"/>
    <cellStyle name="差_行政公检法测算_2014省级收入及财力12.12（更新后） 2" xfId="4306"/>
    <cellStyle name="好_省属监狱人员级别表(驻外)_基金汇总 2" xfId="4307"/>
    <cellStyle name="差_行政公检法测算_不含人员经费系数 2" xfId="4308"/>
    <cellStyle name="差_下文_2014省级收入12.2（更新后）" xfId="4309"/>
    <cellStyle name="货币 2" xfId="4310"/>
    <cellStyle name="差_行政公检法测算_不含人员经费系数 3" xfId="4311"/>
    <cellStyle name="好_2008年预计支出与2007年对比" xfId="4312"/>
    <cellStyle name="好_市辖区测算-新科目（20080626）_县市旗测算-新科目（含人口规模效应）_财力性转移支付2010年预算参考数" xfId="4313"/>
    <cellStyle name="差_行政公检法测算_不含人员经费系数_2014省级收入12.2（更新后） 2" xfId="4314"/>
    <cellStyle name="差_行政公检法测算_不含人员经费系数_2014省级收入及财力12.12（更新后）" xfId="4315"/>
    <cellStyle name="差_行政公检法测算_不含人员经费系数_2014省级收入及财力12.12（更新后） 2" xfId="4316"/>
    <cellStyle name="差_津补贴保障测算(5.21) 3" xfId="4317"/>
    <cellStyle name="输出 3" xfId="4318"/>
    <cellStyle name="好_Xl0000071_支出汇总 2" xfId="4319"/>
    <cellStyle name="差_行政公检法测算_民生政策最低支出需求" xfId="4320"/>
    <cellStyle name="差_省级明细_冬梅3_支出汇总 2" xfId="4321"/>
    <cellStyle name="输出 3 2" xfId="4322"/>
    <cellStyle name="好_03昭通" xfId="4323"/>
    <cellStyle name="差_行政公检法测算_民生政策最低支出需求 2" xfId="4324"/>
    <cellStyle name="差_行政公检法测算_民生政策最低支出需求_2014省级收入12.2（更新后）" xfId="4325"/>
    <cellStyle name="好_2009年省与市县结算（最终） 3" xfId="4326"/>
    <cellStyle name="差_行政公检法测算_民生政策最低支出需求_2014省级收入12.2（更新后） 2" xfId="4327"/>
    <cellStyle name="差_行政公检法测算_民生政策最低支出需求_2014省级收入及财力12.12（更新后）" xfId="4328"/>
    <cellStyle name="差_行政公检法测算_民生政策最低支出需求_2014省级收入及财力12.12（更新后） 2" xfId="4329"/>
    <cellStyle name="差_省级明细_副本最新_支出汇总" xfId="4330"/>
    <cellStyle name="差_行政公检法测算_民生政策最低支出需求_财力性转移支付2010年预算参考数" xfId="4331"/>
    <cellStyle name="差_行政公检法测算_民生政策最低支出需求_财力性转移支付2010年预算参考数 2" xfId="4332"/>
    <cellStyle name="差_行政公检法测算_民生政策最低支出需求_省级财力12.12" xfId="4333"/>
    <cellStyle name="好_农林水和城市维护标准支出20080505－县区合计_不含人员经费系数_财力性转移支付2010年预算参考数 3" xfId="4334"/>
    <cellStyle name="差_民生政策最低支出需求_财力性转移支付2010年预算参考数" xfId="4335"/>
    <cellStyle name="差_行政公检法测算_省级财力12.12" xfId="4336"/>
    <cellStyle name="差_民生政策最低支出需求_财力性转移支付2010年预算参考数 2" xfId="4337"/>
    <cellStyle name="差_行政公检法测算_省级财力12.12 2" xfId="4338"/>
    <cellStyle name="差_河南省----2009-05-21（补充数据）_2014省级收入12.2（更新后）" xfId="4339"/>
    <cellStyle name="强调文字颜色 5 2" xfId="4340"/>
    <cellStyle name="好_缺口消化情况 3" xfId="4341"/>
    <cellStyle name="差_行政公检法测算_县市旗测算-新科目（含人口规模效应） 2" xfId="4342"/>
    <cellStyle name="差_河南 缺口县区测算(地方填报)_2014省级收入12.2（更新后）" xfId="4343"/>
    <cellStyle name="强调文字颜色 5 3" xfId="4344"/>
    <cellStyle name="差_行政公检法测算_县市旗测算-新科目（含人口规模效应） 3" xfId="4345"/>
    <cellStyle name="好_县市旗测算-新科目（20080627）_不含人员经费系数 2" xfId="4346"/>
    <cellStyle name="差_行政公检法测算_县市旗测算-新科目（含人口规模效应）_财力性转移支付2010年预算参考数" xfId="4347"/>
    <cellStyle name="差_行政公检法测算_县市旗测算-新科目（含人口规模效应）_财力性转移支付2010年预算参考数 2" xfId="4348"/>
    <cellStyle name="差_行政公检法测算_县市旗测算-新科目（含人口规模效应）_省级财力12.12" xfId="4349"/>
    <cellStyle name="差_行政公检法测算_县市旗测算-新科目（含人口规模效应）_省级财力12.12 2" xfId="4350"/>
    <cellStyle name="好_省级明细_冬梅3_基金汇总 2" xfId="4351"/>
    <cellStyle name="差_河南 缺口县区测算(地方填报)" xfId="4352"/>
    <cellStyle name="差_河南 缺口县区测算(地方填报) 2" xfId="4353"/>
    <cellStyle name="差_河南 缺口县区测算(地方填报)_2014省级收入及财力12.12（更新后）" xfId="4354"/>
    <cellStyle name="差_河南 缺口县区测算(地方填报)_2014省级收入及财力12.12（更新后） 2" xfId="4355"/>
    <cellStyle name="检查单元格 2" xfId="4356"/>
    <cellStyle name="好_14安徽_省级财力12.12" xfId="4357"/>
    <cellStyle name="差_河南 缺口县区测算(地方填报)_省级财力12.12 2" xfId="4358"/>
    <cellStyle name="差_河南 缺口县区测算(地方填报白)" xfId="4359"/>
    <cellStyle name="差_河南 缺口县区测算(地方填报白)_2014省级收入及财力12.12（更新后）" xfId="4360"/>
    <cellStyle name="差_河南 缺口县区测算(地方填报白)_2014省级收入及财力12.12（更新后） 2" xfId="4361"/>
    <cellStyle name="差_河南 缺口县区测算(地方填报白)_省级财力12.12" xfId="4362"/>
    <cellStyle name="差_河南 缺口县区测算(地方填报白)_省级财力12.12 2" xfId="4363"/>
    <cellStyle name="差_河南省----2009-05-21（补充数据）_2014省级收入12.2（更新后） 2" xfId="4364"/>
    <cellStyle name="差_河南省----2009-05-21（补充数据）_2014省级收入及财力12.12（更新后）" xfId="4365"/>
    <cellStyle name="差_河南省----2009-05-21（补充数据）_2014省级收入及财力12.12（更新后） 2" xfId="4366"/>
    <cellStyle name="差_河南省----2009-05-21（补充数据）_2017年预算草案（债务）" xfId="4367"/>
    <cellStyle name="差_河南省----2009-05-21（补充数据）_附表1-6 2" xfId="4368"/>
    <cellStyle name="差_其他部门(按照总人口测算）—20080416_2014省级收入12.2（更新后） 2" xfId="4369"/>
    <cellStyle name="差_河南省----2009-05-21（补充数据）_支出汇总 2" xfId="4370"/>
    <cellStyle name="差_省级明细_冬梅3_2017年预算草案（债务） 2" xfId="4371"/>
    <cellStyle name="差_河南省农村义务教育教师绩效工资测算表8-12" xfId="4372"/>
    <cellStyle name="差_河南省农村义务教育教师绩效工资测算表8-12 2" xfId="4373"/>
    <cellStyle name="差_河南省农村义务教育教师绩效工资测算表8-12_2014省级收入12.2（更新后）" xfId="4374"/>
    <cellStyle name="差_市辖区测算20080510_不含人员经费系数 3" xfId="4375"/>
    <cellStyle name="差_河南省农村义务教育教师绩效工资测算表8-12_2014省级收入12.2（更新后） 2" xfId="4376"/>
    <cellStyle name="差_河南省农村义务教育教师绩效工资测算表8-12_2014省级收入及财力12.12（更新后）" xfId="4377"/>
    <cellStyle name="差_河南省农村义务教育教师绩效工资测算表8-12_2014省级收入及财力12.12（更新后） 2" xfId="4378"/>
    <cellStyle name="差_河南省农村义务教育教师绩效工资测算表8-12_省级财力12.12" xfId="4379"/>
    <cellStyle name="常规 3 5 3" xfId="4380"/>
    <cellStyle name="差_县区合并测算20080423(按照各省比重）_2014省级收入12.2（更新后）" xfId="4381"/>
    <cellStyle name="好_分县成本差异系数_民生政策最低支出需求_2014省级收入及财力12.12（更新后） 2" xfId="4382"/>
    <cellStyle name="差_核定人数对比" xfId="4383"/>
    <cellStyle name="差_文体广播事业(按照总人口测算）—20080416_不含人员经费系数 2" xfId="4384"/>
    <cellStyle name="差_市辖区测算20080510_不含人员经费系数_财力性转移支付2010年预算参考数 3" xfId="4385"/>
    <cellStyle name="差_核定人数对比 2" xfId="4386"/>
    <cellStyle name="差_核定人数对比 3" xfId="4387"/>
    <cellStyle name="差_核定人数对比_2014省级收入及财力12.12（更新后） 2" xfId="4388"/>
    <cellStyle name="差_核定人数对比_省级财力12.12" xfId="4389"/>
    <cellStyle name="好_教育(按照总人口测算）—20080416_民生政策最低支出需求 2" xfId="4390"/>
    <cellStyle name="常规 6" xfId="4391"/>
    <cellStyle name="差_教育(按照总人口测算）—20080416_民生政策最低支出需求_2014省级收入及财力12.12（更新后） 2" xfId="4392"/>
    <cellStyle name="差_核定人数对比_省级财力12.12 2" xfId="4393"/>
    <cellStyle name="差_核定人数下发表 3" xfId="4394"/>
    <cellStyle name="差_核定人数下发表_2014省级收入12.2（更新后）" xfId="4395"/>
    <cellStyle name="差_核定人数下发表_2014省级收入12.2（更新后） 2" xfId="4396"/>
    <cellStyle name="常规 2 8" xfId="4397"/>
    <cellStyle name="输入 2" xfId="4398"/>
    <cellStyle name="差_核定人数下发表_2014省级收入及财力12.12（更新后） 2" xfId="4399"/>
    <cellStyle name="差_核定人数下发表_财力性转移支付2010年预算参考数 2" xfId="4400"/>
    <cellStyle name="差_核定人数下发表_省级财力12.12" xfId="4401"/>
    <cellStyle name="差_核定人数下发表_省级财力12.12 2" xfId="4402"/>
    <cellStyle name="好_自行调整差异系数顺序_财力性转移支付2010年预算参考数 2" xfId="4403"/>
    <cellStyle name="差_汇总" xfId="4404"/>
    <cellStyle name="差_汇总 2" xfId="4405"/>
    <cellStyle name="差_汇总_2014省级收入12.2（更新后）" xfId="4406"/>
    <cellStyle name="差_汇总_2014省级收入12.2（更新后） 2" xfId="4407"/>
    <cellStyle name="差_汇总_省级财力12.12" xfId="4408"/>
    <cellStyle name="差_汇总_省级财力12.12 2" xfId="4409"/>
    <cellStyle name="差_汇总表" xfId="4410"/>
    <cellStyle name="好_行政(燃修费)_县市旗测算-新科目（含人口规模效应）" xfId="4411"/>
    <cellStyle name="差_汇总表 2" xfId="4412"/>
    <cellStyle name="差_汇总表_2014省级收入12.2（更新后）" xfId="4413"/>
    <cellStyle name="差_汇总表_省级财力12.12" xfId="4414"/>
    <cellStyle name="差_汇总表_省级财力12.12 2" xfId="4415"/>
    <cellStyle name="差_汇总表4 2" xfId="4416"/>
    <cellStyle name="差_汇总表4 3" xfId="4417"/>
    <cellStyle name="差_汇总表4_2014省级收入12.2（更新后）" xfId="4418"/>
    <cellStyle name="差_汇总表4_2014省级收入12.2（更新后） 2" xfId="4419"/>
    <cellStyle name="差_汇总表4_2014省级收入及财力12.12（更新后）" xfId="4420"/>
    <cellStyle name="好_县区合并测算20080423(按照各省比重）_县市旗测算-新科目（含人口规模效应）" xfId="4421"/>
    <cellStyle name="差_汇总表4_财力性转移支付2010年预算参考数 3" xfId="4422"/>
    <cellStyle name="差_汇总表4_省级财力12.12" xfId="4423"/>
    <cellStyle name="好_2008年全省汇总收支计算表 3" xfId="4424"/>
    <cellStyle name="差_汇总表4_省级财力12.12 2" xfId="4425"/>
    <cellStyle name="差_汇总-县级财政报表附表" xfId="4426"/>
    <cellStyle name="好_2008经常性收入 3" xfId="4427"/>
    <cellStyle name="差_基金汇总" xfId="4428"/>
    <cellStyle name="差_基金汇总 2" xfId="4429"/>
    <cellStyle name="差_同德" xfId="4430"/>
    <cellStyle name="差_基金汇总 2 2" xfId="4431"/>
    <cellStyle name="差_同德 2" xfId="4432"/>
    <cellStyle name="输入 3 2" xfId="4433"/>
    <cellStyle name="差_基金汇总 3" xfId="4434"/>
    <cellStyle name="差_检验表" xfId="4435"/>
    <cellStyle name="好_2008计算资料（8月11日终稿） 3" xfId="4436"/>
    <cellStyle name="差_县区合并测算20080423(按照各省比重）_县市旗测算-新科目（含人口规模效应）_省级财力12.12 2" xfId="4437"/>
    <cellStyle name="差_检验表 3" xfId="4438"/>
    <cellStyle name="差_税负测算" xfId="4439"/>
    <cellStyle name="差_检验表（调整后）" xfId="4440"/>
    <cellStyle name="差_平邑_省级财力12.12" xfId="4441"/>
    <cellStyle name="差_检验表（调整后） 2" xfId="4442"/>
    <cellStyle name="差_平邑_省级财力12.12 2" xfId="4443"/>
    <cellStyle name="差_检验表（调整后） 2 2" xfId="4444"/>
    <cellStyle name="差_检验表（调整后） 3" xfId="4445"/>
    <cellStyle name="好_22湖南_2014省级收入及财力12.12（更新后）" xfId="4446"/>
    <cellStyle name="差_省级明细_2016年预算草案1.13_收入汇总" xfId="4447"/>
    <cellStyle name="差_教育(按照总人口测算）—20080416" xfId="4448"/>
    <cellStyle name="好_22湖南_2014省级收入及财力12.12（更新后） 2" xfId="4449"/>
    <cellStyle name="差_省级明细_2016年预算草案1.13_收入汇总 2" xfId="4450"/>
    <cellStyle name="差_教育(按照总人口测算）—20080416 2" xfId="4451"/>
    <cellStyle name="差_教育(按照总人口测算）—20080416 3" xfId="4452"/>
    <cellStyle name="差_教育(按照总人口测算）—20080416_2014省级收入及财力12.12（更新后）" xfId="4453"/>
    <cellStyle name="差_教育(按照总人口测算）—20080416_2014省级收入及财力12.12（更新后） 2" xfId="4454"/>
    <cellStyle name="差_教育(按照总人口测算）—20080416_不含人员经费系数_2014省级收入12.2（更新后）" xfId="4455"/>
    <cellStyle name="差_教育(按照总人口测算）—20080416_不含人员经费系数_2014省级收入12.2（更新后） 2" xfId="4456"/>
    <cellStyle name="差_人员工资和公用经费2_财力性转移支付2010年预算参考数 3" xfId="4457"/>
    <cellStyle name="差_平邑 2" xfId="4458"/>
    <cellStyle name="差_教育(按照总人口测算）—20080416_不含人员经费系数_2014省级收入及财力12.12（更新后）" xfId="4459"/>
    <cellStyle name="差_教育(按照总人口测算）—20080416_不含人员经费系数_2014省级收入及财力12.12（更新后） 2" xfId="4460"/>
    <cellStyle name="好_material report in May" xfId="4461"/>
    <cellStyle name="差_津补贴保障测算(5.21)" xfId="4462"/>
    <cellStyle name="差_教育(按照总人口测算）—20080416_财力性转移支付2010年预算参考数" xfId="4463"/>
    <cellStyle name="差_县市旗测算-新科目（20080627）_民生政策最低支出需求_财力性转移支付2010年预算参考数 2" xfId="4464"/>
    <cellStyle name="差_教育(按照总人口测算）—20080416_财力性转移支付2010年预算参考数 2" xfId="4465"/>
    <cellStyle name="差_教育(按照总人口测算）—20080416_民生政策最低支出需求 2" xfId="4466"/>
    <cellStyle name="好_县区合并测算20080421_县市旗测算-新科目（含人口规模效应）_财力性转移支付2010年预算参考数 3" xfId="4467"/>
    <cellStyle name="差_教育(按照总人口测算）—20080416_民生政策最低支出需求_2014省级收入12.2（更新后）" xfId="4468"/>
    <cellStyle name="差_教育(按照总人口测算）—20080416_民生政策最低支出需求_2014省级收入12.2（更新后） 2" xfId="4469"/>
    <cellStyle name="差_教育(按照总人口测算）—20080416_民生政策最低支出需求_财力性转移支付2010年预算参考数 3" xfId="4470"/>
    <cellStyle name="好_2_2014省级收入及财力12.12（更新后）" xfId="4471"/>
    <cellStyle name="差_教育(按照总人口测算）—20080416_民生政策最低支出需求_省级财力12.12" xfId="4472"/>
    <cellStyle name="好_2_2014省级收入及财力12.12（更新后） 2" xfId="4473"/>
    <cellStyle name="差_教育(按照总人口测算）—20080416_民生政策最低支出需求_省级财力12.12 2" xfId="4474"/>
    <cellStyle name="差_市辖区测算20080510_财力性转移支付2010年预算参考数 3" xfId="4475"/>
    <cellStyle name="差_教育(按照总人口测算）—20080416_省级财力12.12" xfId="4476"/>
    <cellStyle name="差_文体广播事业(按照总人口测算）—20080416 2" xfId="4477"/>
    <cellStyle name="差_教育(按照总人口测算）—20080416_县市旗测算-新科目（含人口规模效应） 3" xfId="4478"/>
    <cellStyle name="差_卫生(按照总人口测算）—20080416_县市旗测算-新科目（含人口规模效应）_财力性转移支付2010年预算参考数 2" xfId="4479"/>
    <cellStyle name="差_教育(按照总人口测算）—20080416_县市旗测算-新科目（含人口规模效应）_2014省级收入12.2（更新后） 2" xfId="4480"/>
    <cellStyle name="差_农林水和城市维护标准支出20080505－县区合计_民生政策最低支出需求 2" xfId="4481"/>
    <cellStyle name="好_行政公检法测算_县市旗测算-新科目（含人口规模效应）_财力性转移支付2010年预算参考数 3" xfId="4482"/>
    <cellStyle name="好_2016省级收入1.3 2" xfId="4483"/>
    <cellStyle name="差_教育(按照总人口测算）—20080416_县市旗测算-新科目（含人口规模效应）_2014省级收入及财力12.12（更新后） 2" xfId="4484"/>
    <cellStyle name="差_教育(按照总人口测算）—20080416_县市旗测算-新科目（含人口规模效应）_省级财力12.12" xfId="4485"/>
    <cellStyle name="差_教育(按照总人口测算）—20080416_县市旗测算-新科目（含人口规模效应）_省级财力12.12 2" xfId="4486"/>
    <cellStyle name="差_津补贴保障测算（2010.3.19）" xfId="4487"/>
    <cellStyle name="好_县市旗测算20080508" xfId="4488"/>
    <cellStyle name="差_津补贴保障测算（2010.3.19） 2" xfId="4489"/>
    <cellStyle name="差_津补贴保障测算（2010.3.19）_2014省级收入及财力12.12（更新后）" xfId="4490"/>
    <cellStyle name="差_津补贴保障测算（2010.3.19）_省级财力12.12" xfId="4491"/>
    <cellStyle name="差_津补贴保障测算（2010.3.19）_省级财力12.12 2" xfId="4492"/>
    <cellStyle name="好_material report in May 2" xfId="4493"/>
    <cellStyle name="差_津补贴保障测算(5.21) 2" xfId="4494"/>
    <cellStyle name="差_津补贴保障测算(5.21)_基金汇总" xfId="4495"/>
    <cellStyle name="差_津补贴保障测算(5.21)_基金汇总 2" xfId="4496"/>
    <cellStyle name="好_2017年预算草案（债务） 3" xfId="4497"/>
    <cellStyle name="差_津补贴保障测算(5.21)_收入汇总" xfId="4498"/>
    <cellStyle name="差_津补贴保障测算(5.21)_支出汇总 2" xfId="4499"/>
    <cellStyle name="差_文体广播事业(按照总人口测算）—20080416_民生政策最低支出需求_省级财力12.12" xfId="4500"/>
    <cellStyle name="差_云南 缺口县区测算(地方填报)_财力性转移支付2010年预算参考数 2" xfId="4501"/>
    <cellStyle name="差_丽江汇总 2 2" xfId="4502"/>
    <cellStyle name="差_县市旗测算20080508_县市旗测算-新科目（含人口规模效应）_省级财力12.12 2" xfId="4503"/>
    <cellStyle name="差_丽江汇总 3" xfId="4504"/>
    <cellStyle name="差_县区合并测算20080423(按照各省比重）_不含人员经费系数_省级财力12.12 2" xfId="4505"/>
    <cellStyle name="差_民生政策最低支出需求" xfId="4506"/>
    <cellStyle name="差_民生政策最低支出需求 2" xfId="4507"/>
    <cellStyle name="差_民生政策最低支出需求 3" xfId="4508"/>
    <cellStyle name="差_民生政策最低支出需求_2014省级收入12.2（更新后） 2" xfId="4509"/>
    <cellStyle name="差_民生政策最低支出需求_2014省级收入及财力12.12（更新后）" xfId="4510"/>
    <cellStyle name="好_核定人数对比_2014省级收入及财力12.12（更新后） 2" xfId="4511"/>
    <cellStyle name="差_缺口县区测算（11.13）_财力性转移支付2010年预算参考数" xfId="4512"/>
    <cellStyle name="差_民生政策最低支出需求_2014省级收入及财力12.12（更新后） 2" xfId="4513"/>
    <cellStyle name="差_缺口县区测算（11.13）_财力性转移支付2010年预算参考数 2" xfId="4514"/>
    <cellStyle name="差_民生政策最低支出需求_省级财力12.12" xfId="4515"/>
    <cellStyle name="差_农林水和城市维护标准支出20080505－县区合计 2" xfId="4516"/>
    <cellStyle name="差_农林水和城市维护标准支出20080505－县区合计 3" xfId="4517"/>
    <cellStyle name="差_县市旗测算-新科目（20080626）_县市旗测算-新科目（含人口规模效应）_2014省级收入12.2（更新后） 2" xfId="4518"/>
    <cellStyle name="好_27重庆_省级财力12.12 2" xfId="4519"/>
    <cellStyle name="差_农林水和城市维护标准支出20080505－县区合计_2014省级收入12.2（更新后） 2" xfId="4520"/>
    <cellStyle name="差_农林水和城市维护标准支出20080505－县区合计_2014省级收入及财力12.12（更新后）" xfId="4521"/>
    <cellStyle name="差_农林水和城市维护标准支出20080505－县区合计_2014省级收入及财力12.12（更新后） 2" xfId="4522"/>
    <cellStyle name="差_总人口" xfId="4523"/>
    <cellStyle name="差_省级明细_基金汇总" xfId="4524"/>
    <cellStyle name="差_农林水和城市维护标准支出20080505－县区合计_不含人员经费系数" xfId="4525"/>
    <cellStyle name="差_总人口 2" xfId="4526"/>
    <cellStyle name="差_省级明细_基金汇总 2" xfId="4527"/>
    <cellStyle name="差_农林水和城市维护标准支出20080505－县区合计_不含人员经费系数 2" xfId="4528"/>
    <cellStyle name="差_总人口_2014省级收入12.2（更新后）" xfId="4529"/>
    <cellStyle name="差_县区合并测算20080423(按照各省比重）_财力性转移支付2010年预算参考数" xfId="4530"/>
    <cellStyle name="差_农林水和城市维护标准支出20080505－县区合计_不含人员经费系数_2014省级收入12.2（更新后）" xfId="4531"/>
    <cellStyle name="差_总人口_2014省级收入12.2（更新后） 2" xfId="4532"/>
    <cellStyle name="差_县区合并测算20080423(按照各省比重）_财力性转移支付2010年预算参考数 2" xfId="4533"/>
    <cellStyle name="差_县区合并测算20080421_不含人员经费系数_财力性转移支付2010年预算参考数 3" xfId="4534"/>
    <cellStyle name="差_农林水和城市维护标准支出20080505－县区合计_不含人员经费系数_2014省级收入12.2（更新后） 2" xfId="4535"/>
    <cellStyle name="差_总人口_2014省级收入及财力12.12（更新后）" xfId="4536"/>
    <cellStyle name="差_缺口县区测算(按2007支出增长25%测算)_财力性转移支付2010年预算参考数" xfId="4537"/>
    <cellStyle name="好_河南 缺口县区测算(地方填报白)_2014省级收入12.2（更新后）" xfId="4538"/>
    <cellStyle name="差_农林水和城市维护标准支出20080505－县区合计_不含人员经费系数_2014省级收入及财力12.12（更新后）" xfId="4539"/>
    <cellStyle name="差_总人口_2014省级收入及财力12.12（更新后） 2" xfId="4540"/>
    <cellStyle name="好_2009年结算（最终）" xfId="4541"/>
    <cellStyle name="差_缺口县区测算(按2007支出增长25%测算)_财力性转移支付2010年预算参考数 2" xfId="4542"/>
    <cellStyle name="好_河南 缺口县区测算(地方填报白)_2014省级收入12.2（更新后） 2" xfId="4543"/>
    <cellStyle name="差_农林水和城市维护标准支出20080505－县区合计_不含人员经费系数_2014省级收入及财力12.12（更新后） 2" xfId="4544"/>
    <cellStyle name="差_省级明细_23_2017年预算草案（债务）" xfId="4545"/>
    <cellStyle name="差_总人口_省级财力12.12" xfId="4546"/>
    <cellStyle name="差_农林水和城市维护标准支出20080505－县区合计_不含人员经费系数_省级财力12.12" xfId="4547"/>
    <cellStyle name="差_农林水和城市维护标准支出20080505－县区合计_民生政策最低支出需求_2014省级收入及财力12.12（更新后）" xfId="4548"/>
    <cellStyle name="差_农林水和城市维护标准支出20080505－县区合计_民生政策最低支出需求_2014省级收入及财力12.12（更新后） 2" xfId="4549"/>
    <cellStyle name="差_县区合并测算20080421_不含人员经费系数_省级财力12.12" xfId="4550"/>
    <cellStyle name="常规 11 5" xfId="4551"/>
    <cellStyle name="差_农林水和城市维护标准支出20080505－县区合计_省级财力12.12 2" xfId="4552"/>
    <cellStyle name="差_县区合并测算20080421_民生政策最低支出需求 3" xfId="4553"/>
    <cellStyle name="差_农林水和城市维护标准支出20080505－县区合计_县市旗测算-新科目（含人口规模效应）_2014省级收入12.2（更新后）" xfId="4554"/>
    <cellStyle name="好_12滨州" xfId="4555"/>
    <cellStyle name="差_农林水和城市维护标准支出20080505－县区合计_县市旗测算-新科目（含人口规模效应）_2014省级收入12.2（更新后） 2" xfId="4556"/>
    <cellStyle name="差_农林水和城市维护标准支出20080505－县区合计_县市旗测算-新科目（含人口规模效应）_财力性转移支付2010年预算参考数 2" xfId="4557"/>
    <cellStyle name="好_省级明细_21.2017年全省基金收入 2" xfId="4558"/>
    <cellStyle name="差_农林水和城市维护标准支出20080505－县区合计_县市旗测算-新科目（含人口规模效应）_财力性转移支付2010年预算参考数 3" xfId="4559"/>
    <cellStyle name="好_县市旗测算-新科目（20080626）_民生政策最低支出需求_财力性转移支付2010年预算参考数" xfId="4560"/>
    <cellStyle name="差_农林水和城市维护标准支出20080505－县区合计_县市旗测算-新科目（含人口规模效应）_省级财力12.12" xfId="4561"/>
    <cellStyle name="差_平邑" xfId="4562"/>
    <cellStyle name="好_27重庆_财力性转移支付2010年预算参考数" xfId="4563"/>
    <cellStyle name="差_平邑 3" xfId="4564"/>
    <cellStyle name="差_平邑_2014省级收入12.2（更新后）" xfId="4565"/>
    <cellStyle name="差_平邑_2014省级收入12.2（更新后） 2" xfId="4566"/>
    <cellStyle name="差_卫生部门_2014省级收入及财力12.12（更新后）" xfId="4567"/>
    <cellStyle name="差_平邑_财力性转移支付2010年预算参考数" xfId="4568"/>
    <cellStyle name="差_平邑_财力性转移支付2010年预算参考数 2" xfId="4569"/>
    <cellStyle name="差_平邑_财力性转移支付2010年预算参考数 3" xfId="4570"/>
    <cellStyle name="差_其他部门(按照总人口测算）—20080416 2" xfId="4571"/>
    <cellStyle name="差_其他部门(按照总人口测算）—20080416 3" xfId="4572"/>
    <cellStyle name="千_NJ09-05 2 2" xfId="4573"/>
    <cellStyle name="好_分县成本差异系数_民生政策最低支出需求_省级财力12.12" xfId="4574"/>
    <cellStyle name="差_其他部门(按照总人口测算）—20080416_不含人员经费系数" xfId="4575"/>
    <cellStyle name="好_分县成本差异系数_民生政策最低支出需求_省级财力12.12 2" xfId="4576"/>
    <cellStyle name="差_其他部门(按照总人口测算）—20080416_不含人员经费系数 2" xfId="4577"/>
    <cellStyle name="差_其他部门(按照总人口测算）—20080416_不含人员经费系数 3" xfId="4578"/>
    <cellStyle name="差_县区合并测算20080423(按照各省比重）_县市旗测算-新科目（含人口规模效应）_2014省级收入及财力12.12（更新后） 2" xfId="4579"/>
    <cellStyle name="差_其他部门(按照总人口测算）—20080416_不含人员经费系数_2014省级收入12.2（更新后）" xfId="4580"/>
    <cellStyle name="好_行政（人员）_财力性转移支付2010年预算参考数" xfId="4581"/>
    <cellStyle name="差_其他部门(按照总人口测算）—20080416_不含人员经费系数_2014省级收入12.2（更新后） 2" xfId="4582"/>
    <cellStyle name="常规 48" xfId="4583"/>
    <cellStyle name="差_其他部门(按照总人口测算）—20080416_不含人员经费系数_2014省级收入及财力12.12（更新后）" xfId="4584"/>
    <cellStyle name="差_其他部门(按照总人口测算）—20080416_不含人员经费系数_财力性转移支付2010年预算参考数" xfId="4585"/>
    <cellStyle name="差_其他部门(按照总人口测算）—20080416_不含人员经费系数_财力性转移支付2010年预算参考数 2" xfId="4586"/>
    <cellStyle name="差_云南省2008年转移支付测算——州市本级考核部分及政策性测算 3" xfId="4587"/>
    <cellStyle name="差_其他部门(按照总人口测算）—20080416_不含人员经费系数_财力性转移支付2010年预算参考数 3" xfId="4588"/>
    <cellStyle name="差_市辖区测算20080510_民生政策最低支出需求 2" xfId="4589"/>
    <cellStyle name="差_其他部门(按照总人口测算）—20080416_不含人员经费系数_省级财力12.12" xfId="4590"/>
    <cellStyle name="差_其他部门(按照总人口测算）—20080416_财力性转移支付2010年预算参考数" xfId="4591"/>
    <cellStyle name="好_津补贴保障测算(5.21)_收入汇总" xfId="4592"/>
    <cellStyle name="差_其他部门(按照总人口测算）—20080416_财力性转移支付2010年预算参考数 3" xfId="4593"/>
    <cellStyle name="差_其他部门(按照总人口测算）—20080416_民生政策最低支出需求 3" xfId="4594"/>
    <cellStyle name="差_其他部门(按照总人口测算）—20080416_民生政策最低支出需求_2014省级收入及财力12.12（更新后）" xfId="4595"/>
    <cellStyle name="差_市辖区测算-新科目（20080626）_不含人员经费系数_2014省级收入12.2（更新后）" xfId="4596"/>
    <cellStyle name="差_其他部门(按照总人口测算）—20080416_民生政策最低支出需求_2014省级收入及财力12.12（更新后） 2" xfId="4597"/>
    <cellStyle name="差_市辖区测算-新科目（20080626）_不含人员经费系数_2014省级收入12.2（更新后） 2" xfId="4598"/>
    <cellStyle name="差_其他部门(按照总人口测算）—20080416_民生政策最低支出需求_财力性转移支付2010年预算参考数" xfId="4599"/>
    <cellStyle name="差_其他部门(按照总人口测算）—20080416_民生政策最低支出需求_财力性转移支付2010年预算参考数 2" xfId="4600"/>
    <cellStyle name="差_其他部门(按照总人口测算）—20080416_民生政策最低支出需求_财力性转移支付2010年预算参考数 3" xfId="4601"/>
    <cellStyle name="差_其他部门(按照总人口测算）—20080416_民生政策最低支出需求_省级财力12.12" xfId="4602"/>
    <cellStyle name="差_其他部门(按照总人口测算）—20080416_民生政策最低支出需求_省级财力12.12 2" xfId="4603"/>
    <cellStyle name="差_市辖区测算20080510_2014省级收入及财力12.12（更新后）" xfId="4604"/>
    <cellStyle name="差_其他部门(按照总人口测算）—20080416_省级财力12.12 2" xfId="4605"/>
    <cellStyle name="差_其他部门(按照总人口测算）—20080416_县市旗测算-新科目（含人口规模效应） 3" xfId="4606"/>
    <cellStyle name="差_其他部门(按照总人口测算）—20080416_县市旗测算-新科目（含人口规模效应）_2014省级收入12.2（更新后） 2" xfId="4607"/>
    <cellStyle name="解释性文本 2 3" xfId="4608"/>
    <cellStyle name="差_青海 缺口县区测算(地方填报)" xfId="4609"/>
    <cellStyle name="差_青海 缺口县区测算(地方填报) 2" xfId="4610"/>
    <cellStyle name="差_青海 缺口县区测算(地方填报) 3" xfId="4611"/>
    <cellStyle name="差_青海 缺口县区测算(地方填报)_2014省级收入12.2（更新后）" xfId="4612"/>
    <cellStyle name="差_青海 缺口县区测算(地方填报)_2014省级收入12.2（更新后） 2" xfId="4613"/>
    <cellStyle name="差_青海 缺口县区测算(地方填报)_财力性转移支付2010年预算参考数 3" xfId="4614"/>
    <cellStyle name="差_全省基金收入 2" xfId="4615"/>
    <cellStyle name="差_全省基金收支" xfId="4616"/>
    <cellStyle name="差_全省基金收支 2" xfId="4617"/>
    <cellStyle name="差_重点民生支出需求测算表社保（农村低保）081112" xfId="4618"/>
    <cellStyle name="差_全省基金收支 3" xfId="4619"/>
    <cellStyle name="差_缺口县区测算" xfId="4620"/>
    <cellStyle name="差_缺口县区测算 2" xfId="4621"/>
    <cellStyle name="差_缺口县区测算 3" xfId="4622"/>
    <cellStyle name="差_缺口县区测算（11.13）" xfId="4623"/>
    <cellStyle name="好_省级明细_Xl0000071 2" xfId="4624"/>
    <cellStyle name="통화 [0]_BOILER-CO1" xfId="4625"/>
    <cellStyle name="差_缺口县区测算（11.13）_2014省级收入及财力12.12（更新后）" xfId="4626"/>
    <cellStyle name="差_缺口县区测算（11.13）_财力性转移支付2010年预算参考数 3" xfId="4627"/>
    <cellStyle name="差_省级明细_Xl0000068_2017年预算草案（债务） 2" xfId="4628"/>
    <cellStyle name="差_缺口县区测算(财政部标准)_财力性转移支付2010年预算参考数" xfId="4629"/>
    <cellStyle name="差_缺口县区测算（11.13）_省级财力12.12 2" xfId="4630"/>
    <cellStyle name="差_缺口县区测算(按2007支出增长25%测算)" xfId="4631"/>
    <cellStyle name="差_缺口县区测算(按2007支出增长25%测算) 2" xfId="4632"/>
    <cellStyle name="常规 38" xfId="4633"/>
    <cellStyle name="常规 43" xfId="4634"/>
    <cellStyle name="差_缺口县区测算(按2007支出增长25%测算)_2014省级收入12.2（更新后）" xfId="4635"/>
    <cellStyle name="好_财政供养人员_省级财力12.12" xfId="4636"/>
    <cellStyle name="差_缺口县区测算(按2007支出增长25%测算)_2014省级收入12.2（更新后） 2" xfId="4637"/>
    <cellStyle name="差_缺口县区测算(按2007支出增长25%测算)_财力性转移支付2010年预算参考数 3" xfId="4638"/>
    <cellStyle name="差_缺口县区测算(按2007支出增长25%测算)_省级财力12.12" xfId="4639"/>
    <cellStyle name="差_缺口县区测算(按2007支出增长25%测算)_省级财力12.12 2" xfId="4640"/>
    <cellStyle name="好_行政（人员）_民生政策最低支出需求_财力性转移支付2010年预算参考数 3" xfId="4641"/>
    <cellStyle name="差_省级明细_Xl0000071_支出汇总" xfId="4642"/>
    <cellStyle name="常规 23 4" xfId="4643"/>
    <cellStyle name="差_缺口县区测算(按核定人数) 2" xfId="4644"/>
    <cellStyle name="差_缺口县区测算(按核定人数)_2014省级收入12.2（更新后）" xfId="4645"/>
    <cellStyle name="常规 6_1.3日 2017年预算草案 - 副本" xfId="4646"/>
    <cellStyle name="差_缺口县区测算(按核定人数)_2014省级收入及财力12.12（更新后）" xfId="4647"/>
    <cellStyle name="差_缺口县区测算(按核定人数)_2014省级收入及财力12.12（更新后） 2" xfId="4648"/>
    <cellStyle name="差_山东省民生支出标准_省级财力12.12 2" xfId="4649"/>
    <cellStyle name="差_缺口县区测算(按核定人数)_财力性转移支付2010年预算参考数" xfId="4650"/>
    <cellStyle name="差_缺口县区测算(按核定人数)_财力性转移支付2010年预算参考数 2" xfId="4651"/>
    <cellStyle name="好_34青海_财力性转移支付2010年预算参考数 2" xfId="4652"/>
    <cellStyle name="差_省级明细_Book1 2" xfId="4653"/>
    <cellStyle name="差_缺口县区测算(按核定人数)_财力性转移支付2010年预算参考数 3" xfId="4654"/>
    <cellStyle name="差_缺口县区测算(按核定人数)_省级财力12.12 2" xfId="4655"/>
    <cellStyle name="差_省级明细_Book3 2" xfId="4656"/>
    <cellStyle name="差_缺口县区测算(财政部标准)" xfId="4657"/>
    <cellStyle name="好_Sheet1" xfId="4658"/>
    <cellStyle name="差_缺口县区测算(财政部标准) 2" xfId="4659"/>
    <cellStyle name="好_410927000_台前县_2014省级收入12.2（更新后） 2" xfId="4660"/>
    <cellStyle name="好_Sheet2" xfId="4661"/>
    <cellStyle name="差_缺口县区测算(财政部标准) 3" xfId="4662"/>
    <cellStyle name="好_缺口县区测算(财政部标准)_财力性转移支付2010年预算参考数 2" xfId="4663"/>
    <cellStyle name="差_缺口县区测算(财政部标准)_2014省级收入及财力12.12（更新后） 2" xfId="4664"/>
    <cellStyle name="差_缺口县区测算(财政部标准)_财力性转移支付2010年预算参考数 2" xfId="4665"/>
    <cellStyle name="差_缺口县区测算(财政部标准)_财力性转移支付2010年预算参考数 3" xfId="4666"/>
    <cellStyle name="差_缺口消化情况" xfId="4667"/>
    <cellStyle name="差_缺口消化情况 2" xfId="4668"/>
    <cellStyle name="差_缺口消化情况 3" xfId="4669"/>
    <cellStyle name="差_缺口消化情况_2014省级收入12.2（更新后） 2" xfId="4670"/>
    <cellStyle name="差_文体广播事业(按照总人口测算）—20080416_不含人员经费系数_财力性转移支付2010年预算参考数 3" xfId="4671"/>
    <cellStyle name="强调文字颜色 3 3 2" xfId="4672"/>
    <cellStyle name="好_缺口县区测算(按核定人数) 3" xfId="4673"/>
    <cellStyle name="差_缺口消化情况_2014省级收入及财力12.12（更新后）" xfId="4674"/>
    <cellStyle name="强调文字颜色 3 3 2 2" xfId="4675"/>
    <cellStyle name="差_缺口消化情况_2014省级收入及财力12.12（更新后） 2" xfId="4676"/>
    <cellStyle name="差_缺口消化情况_省级财力12.12" xfId="4677"/>
    <cellStyle name="差_缺口消化情况_省级财力12.12 2" xfId="4678"/>
    <cellStyle name="好_2006年34青海_省级财力12.12 2" xfId="4679"/>
    <cellStyle name="差_人员工资和公用经费 2" xfId="4680"/>
    <cellStyle name="好_其他部门(按照总人口测算）—20080416_财力性转移支付2010年预算参考数 2" xfId="4681"/>
    <cellStyle name="差_市辖区测算-新科目（20080626）_民生政策最低支出需求_财力性转移支付2010年预算参考数 3" xfId="4682"/>
    <cellStyle name="差_人员工资和公用经费_省级财力12.12 2" xfId="4683"/>
    <cellStyle name="差_人员工资和公用经费2 3" xfId="4684"/>
    <cellStyle name="差_人员工资和公用经费3_2014省级收入12.2（更新后）" xfId="4685"/>
    <cellStyle name="差_人员工资和公用经费3_财力性转移支付2010年预算参考数" xfId="4686"/>
    <cellStyle name="差_人员工资和公用经费3_财力性转移支付2010年预算参考数 2" xfId="4687"/>
    <cellStyle name="差_人员工资和公用经费3_财力性转移支付2010年预算参考数 3" xfId="4688"/>
    <cellStyle name="差_人员工资和公用经费3_省级财力12.12" xfId="4689"/>
    <cellStyle name="差_人员工资和公用经费3_省级财力12.12 2" xfId="4690"/>
    <cellStyle name="差_山东省民生支出标准" xfId="4691"/>
    <cellStyle name="差_山东省民生支出标准 3" xfId="4692"/>
    <cellStyle name="差_山东省民生支出标准_2014省级收入12.2（更新后）" xfId="4693"/>
    <cellStyle name="好_汇总_财力性转移支付2010年预算参考数" xfId="4694"/>
    <cellStyle name="差_山东省民生支出标准_2014省级收入12.2（更新后） 2" xfId="4695"/>
    <cellStyle name="好_2012年省级一般预算收入计划 2" xfId="4696"/>
    <cellStyle name="差_山东省民生支出标准_2014省级收入及财力12.12（更新后）" xfId="4697"/>
    <cellStyle name="差_山东省民生支出标准_2014省级收入及财力12.12（更新后） 2" xfId="4698"/>
    <cellStyle name="差_山东省民生支出标准_财力性转移支付2010年预算参考数" xfId="4699"/>
    <cellStyle name="差_山东省民生支出标准_财力性转移支付2010年预算参考数 2" xfId="4700"/>
    <cellStyle name="差_省电力2008年 工作表 4" xfId="4701"/>
    <cellStyle name="好_2011年预算大表11-26_支出汇总 2" xfId="4702"/>
    <cellStyle name="差_省电力2008年 工作表_2013省级预算附表" xfId="4703"/>
    <cellStyle name="好_2011年预算大表11-26_支出汇总 2 2" xfId="4704"/>
    <cellStyle name="差_省电力2008年 工作表_2013省级预算附表 2" xfId="4705"/>
    <cellStyle name="差_省电力2008年 工作表_2014省级收入12.2（更新后）" xfId="4706"/>
    <cellStyle name="差_省电力2008年 工作表_2014省级收入12.2（更新后） 2" xfId="4707"/>
    <cellStyle name="差_省电力2008年 工作表_2017年预算草案（债务） 2" xfId="4708"/>
    <cellStyle name="好_复件 2012年地方财政公共预算分级平衡情况表 2" xfId="4709"/>
    <cellStyle name="差_省电力2008年 工作表_基金汇总 2" xfId="4710"/>
    <cellStyle name="差_县区合并测算20080421_民生政策最低支出需求_2014省级收入及财力12.12（更新后）" xfId="4711"/>
    <cellStyle name="好_复件 复件 2010年预算表格－2010-03-26-（含表间 公式）_省级财力12.12 2" xfId="4712"/>
    <cellStyle name="差_省电力2008年 工作表_收入汇总 2" xfId="4713"/>
    <cellStyle name="好_省级明细_政府性基金人大会表格1稿_2017年预算草案（债务） 2" xfId="4714"/>
    <cellStyle name="差_省级国有资本经营预算表" xfId="4715"/>
    <cellStyle name="差_省级基金收出 2" xfId="4716"/>
    <cellStyle name="差_省级明细_1.3日 2017年预算草案 - 副本 2" xfId="4717"/>
    <cellStyle name="差_省级明细_2.2017全省收入" xfId="4718"/>
    <cellStyle name="差_省级明细_2.2017全省收入 2" xfId="4719"/>
    <cellStyle name="差_省级明细_2016-2017全省国资预算 2" xfId="4720"/>
    <cellStyle name="差_省级明细_2016年预算草案" xfId="4721"/>
    <cellStyle name="差_省级支出_1 3" xfId="4722"/>
    <cellStyle name="好_河南 缺口县区测算(地方填报)_财力性转移支付2010年预算参考数 2" xfId="4723"/>
    <cellStyle name="差_省级明细_2016年预算草案1.13 2" xfId="4724"/>
    <cellStyle name="好_0605石屏县_财力性转移支付2010年预算参考数" xfId="4725"/>
    <cellStyle name="差_省级明细_2016年预算草案1.13 2 2" xfId="4726"/>
    <cellStyle name="差_卫生(按照总人口测算）—20080416_民生政策最低支出需求_财力性转移支付2010年预算参考数" xfId="4727"/>
    <cellStyle name="差_省级明细_20171207-2018年预算草案" xfId="4728"/>
    <cellStyle name="差_省级明细_2017年预算草案（债务） 2" xfId="4729"/>
    <cellStyle name="好_省级明细_副本最新_2017年预算草案（债务） 2" xfId="4730"/>
    <cellStyle name="差_省级明细_2017年预算草案1.4" xfId="4731"/>
    <cellStyle name="差_省级明细_2017年预算草案1.4 2" xfId="4732"/>
    <cellStyle name="差_省级明细_23 2 2" xfId="4733"/>
    <cellStyle name="好_14安徽_2014省级收入12.2（更新后） 2" xfId="4734"/>
    <cellStyle name="差_省级明细_23 3" xfId="4735"/>
    <cellStyle name="差_省级明细_23_2017年预算草案（债务） 2" xfId="4736"/>
    <cellStyle name="差_省级明细_23_基金汇总" xfId="4737"/>
    <cellStyle name="差_省级明细_23_基金汇总 2" xfId="4738"/>
    <cellStyle name="差_省级明细_23_收入汇总 2" xfId="4739"/>
    <cellStyle name="差_省级明细_3.2017全省支出" xfId="4740"/>
    <cellStyle name="差_省级明细_3.2017全省支出 2" xfId="4741"/>
    <cellStyle name="好_5334_2006年迪庆县级财政报表附表 2" xfId="4742"/>
    <cellStyle name="好_财力（李处长）_2014省级收入及财力12.12（更新后） 2" xfId="4743"/>
    <cellStyle name="差_省级明细_5.2017省本级收入" xfId="4744"/>
    <cellStyle name="好_Sheet1_省级支出" xfId="4745"/>
    <cellStyle name="差_省级明细_5.2017省本级收入 2" xfId="4746"/>
    <cellStyle name="差_省级明细_Book1" xfId="4747"/>
    <cellStyle name="好_34青海_财力性转移支付2010年预算参考数" xfId="4748"/>
    <cellStyle name="差_省级明细_Book1 3" xfId="4749"/>
    <cellStyle name="好_34青海_财力性转移支付2010年预算参考数 3" xfId="4750"/>
    <cellStyle name="常规 3 11" xfId="4751"/>
    <cellStyle name="差_省级明细_Book1_2017年预算草案（债务）" xfId="4752"/>
    <cellStyle name="好_2011年预算大表11-26_收入汇总" xfId="4753"/>
    <cellStyle name="好_河南 缺口县区测算(地方填报)_2014省级收入12.2（更新后）" xfId="4754"/>
    <cellStyle name="差_省级明细_Book1_2017年预算草案（债务） 2" xfId="4755"/>
    <cellStyle name="好_2011年预算大表11-26_收入汇总 2" xfId="4756"/>
    <cellStyle name="注释 2_1.3日 2017年预算草案 - 副本" xfId="4757"/>
    <cellStyle name="差_省级明细_Book1_基金汇总" xfId="4758"/>
    <cellStyle name="好_Book1_收入汇总 2" xfId="4759"/>
    <cellStyle name="差_省级明细_Book1_支出汇总" xfId="4760"/>
    <cellStyle name="差_省级明细_Xl0000068" xfId="4761"/>
    <cellStyle name="好_省级国有资本经营预算表" xfId="4762"/>
    <cellStyle name="好_12滨州_省级财力12.12" xfId="4763"/>
    <cellStyle name="差_省级明细_Xl0000068 3" xfId="4764"/>
    <cellStyle name="差_省级明细_Xl0000068_基金汇总 2" xfId="4765"/>
    <cellStyle name="差_省级明细_Xl0000071" xfId="4766"/>
    <cellStyle name="差_省级明细_基金最新_2017年预算草案（债务）" xfId="4767"/>
    <cellStyle name="差_省级明细_Xl0000071 2" xfId="4768"/>
    <cellStyle name="差_省级明细_基金最新_2017年预算草案（债务） 2" xfId="4769"/>
    <cellStyle name="好_县区合并测算20080421_民生政策最低支出需求_财力性转移支付2010年预算参考数" xfId="4770"/>
    <cellStyle name="差_省级明细_Xl0000071 3" xfId="4771"/>
    <cellStyle name="差_文体广播事业(按照总人口测算）—20080416_省级财力12.12" xfId="4772"/>
    <cellStyle name="好_07临沂 3" xfId="4773"/>
    <cellStyle name="差_省级明细_Xl0000071_基金汇总" xfId="4774"/>
    <cellStyle name="差_省级明细_Xl0000071_收入汇总 2" xfId="4775"/>
    <cellStyle name="差_县市旗测算-新科目（20080627）_2014省级收入及财力12.12（更新后） 2" xfId="4776"/>
    <cellStyle name="差_省级明细_Xl0000071_支出汇总 2" xfId="4777"/>
    <cellStyle name="好_Sheet1 2" xfId="4778"/>
    <cellStyle name="差_省级明细_表六七" xfId="4779"/>
    <cellStyle name="好_测算结果汇总_2014省级收入及财力12.12（更新后）" xfId="4780"/>
    <cellStyle name="差_省级明细_表六七 2" xfId="4781"/>
    <cellStyle name="好_2011年预算大表11-26_2017年预算草案（债务） 3" xfId="4782"/>
    <cellStyle name="差_省级明细_代编全省支出预算修改" xfId="4783"/>
    <cellStyle name="差_省级明细_代编全省支出预算修改_基金汇总" xfId="4784"/>
    <cellStyle name="差_危改资金测算_2014省级收入12.2（更新后）" xfId="4785"/>
    <cellStyle name="差_省级明细_代编全省支出预算修改_收入汇总" xfId="4786"/>
    <cellStyle name="好_2012-2013年经常性收入预测（1.1新口径）" xfId="4787"/>
    <cellStyle name="差_省级明细_冬梅3" xfId="4788"/>
    <cellStyle name="好_2012-2013年经常性收入预测（1.1新口径） 3" xfId="4789"/>
    <cellStyle name="差_省级明细_冬梅3 3" xfId="4790"/>
    <cellStyle name="差_省级明细_冬梅3_2017年预算草案（债务）" xfId="4791"/>
    <cellStyle name="差_省级明细_副本1.2" xfId="4792"/>
    <cellStyle name="好_安徽 缺口县区测算(地方填报)1_财力性转移支付2010年预算参考数 2" xfId="4793"/>
    <cellStyle name="差_省级明细_副本1.2 3" xfId="4794"/>
    <cellStyle name="差_省级明细_副本1.2_2017年预算草案（债务）" xfId="4795"/>
    <cellStyle name="好_文体广播部门 3" xfId="4796"/>
    <cellStyle name="差_卫生(按照总人口测算）—20080416_县市旗测算-新科目（含人口规模效应）_2014省级收入及财力12.12（更新后）" xfId="4797"/>
    <cellStyle name="差_省级明细_副本1.2_2017年预算草案（债务） 2" xfId="4798"/>
    <cellStyle name="差_卫生(按照总人口测算）—20080416_县市旗测算-新科目（含人口规模效应）_2014省级收入及财力12.12（更新后） 2" xfId="4799"/>
    <cellStyle name="差_省级明细_副本1.2_基金汇总 2" xfId="4800"/>
    <cellStyle name="好_人员工资和公用经费3" xfId="4801"/>
    <cellStyle name="好_2008年财政收支预算草案(1.4) 2" xfId="4802"/>
    <cellStyle name="差_省级明细_副本1.2_支出汇总" xfId="4803"/>
    <cellStyle name="差_省级明细_副本最新 2" xfId="4804"/>
    <cellStyle name="差_省级明细_副本最新 2 2" xfId="4805"/>
    <cellStyle name="差_重点民生支出需求测算表社保（农村低保）081112 3" xfId="4806"/>
    <cellStyle name="差_省级明细_副本最新_2017年预算草案（债务）" xfId="4807"/>
    <cellStyle name="差_省级明细_副本最新_2017年预算草案（债务） 2" xfId="4808"/>
    <cellStyle name="千 3" xfId="4809"/>
    <cellStyle name="差_省级明细_副本最新_收入汇总" xfId="4810"/>
    <cellStyle name="差_省级明细_基金最新_基金汇总" xfId="4811"/>
    <cellStyle name="差_省级明细_副本最新_支出汇总 2" xfId="4812"/>
    <cellStyle name="差_省级明细_基金表" xfId="4813"/>
    <cellStyle name="差_县市旗测算20080508_不含人员经费系数 3" xfId="4814"/>
    <cellStyle name="差_省级明细_基金表 2" xfId="4815"/>
    <cellStyle name="差_省级明细_基金最新_基金汇总 2" xfId="4816"/>
    <cellStyle name="好_县区合并测算20080423(按照各省比重）" xfId="4817"/>
    <cellStyle name="差_省级明细_基金最新_收入汇总" xfId="4818"/>
    <cellStyle name="好_县区合并测算20080423(按照各省比重） 2" xfId="4819"/>
    <cellStyle name="差_省级明细_基金最新_收入汇总 2" xfId="4820"/>
    <cellStyle name="差_省级明细_基金最新_支出汇总" xfId="4821"/>
    <cellStyle name="输入 2 5" xfId="4822"/>
    <cellStyle name="千位分隔[0] 2 3" xfId="4823"/>
    <cellStyle name="差_省级明细_基金最新_支出汇总 2" xfId="4824"/>
    <cellStyle name="差_市辖区测算20080510_财力性转移支付2010年预算参考数 2" xfId="4825"/>
    <cellStyle name="差_省级明细_基金最终修改支出" xfId="4826"/>
    <cellStyle name="差_省级明细_基金最终修改支出 2" xfId="4827"/>
    <cellStyle name="差_省级明细_梁蕊要预算局报人大2017年预算草案" xfId="4828"/>
    <cellStyle name="差_省级明细_梁蕊要预算局报人大2017年预算草案 2" xfId="4829"/>
    <cellStyle name="差_省级明细_全省收入代编最新 2" xfId="4830"/>
    <cellStyle name="差_省级明细_全省收入代编最新 2 2" xfId="4831"/>
    <cellStyle name="差_省级明细_全省收入代编最新 3" xfId="4832"/>
    <cellStyle name="差_省级明细_全省收入代编最新_2017年预算草案（债务） 2" xfId="4833"/>
    <cellStyle name="好_行政（人员）_县市旗测算-新科目（含人口规模效应）" xfId="4834"/>
    <cellStyle name="好_分析缺口率_2014省级收入及财力12.12（更新后）" xfId="4835"/>
    <cellStyle name="差_省级明细_全省收入代编最新_基金汇总" xfId="4836"/>
    <cellStyle name="好_行政（人员）_县市旗测算-新科目（含人口规模效应） 2" xfId="4837"/>
    <cellStyle name="好_市辖区测算20080510_不含人员经费系数_财力性转移支付2010年预算参考数 3" xfId="4838"/>
    <cellStyle name="好_分析缺口率_2014省级收入及财力12.12（更新后） 2" xfId="4839"/>
    <cellStyle name="差_省级明细_全省收入代编最新_基金汇总 2" xfId="4840"/>
    <cellStyle name="差_省级明细_全省收入代编最新_收入汇总" xfId="4841"/>
    <cellStyle name="差_省级明细_全省收入代编最新_收入汇总 2" xfId="4842"/>
    <cellStyle name="差_省级明细_全省预算代编_2017年预算草案（债务）" xfId="4843"/>
    <cellStyle name="差_文体广播事业(按照总人口测算）—20080416_不含人员经费系数" xfId="4844"/>
    <cellStyle name="差_省级明细_全省预算代编_2017年预算草案（债务） 2" xfId="4845"/>
    <cellStyle name="好_分县成本差异系数_民生政策最低支出需求_2014省级收入及财力12.12（更新后）" xfId="4846"/>
    <cellStyle name="差_省级明细_全省预算代编_基金汇总" xfId="4847"/>
    <cellStyle name="差_卫生(按照总人口测算）—20080416_民生政策最低支出需求_2014省级收入12.2（更新后）" xfId="4848"/>
    <cellStyle name="好_2008结算与财力(最终) 3" xfId="4849"/>
    <cellStyle name="好_0605石屏县_2014省级收入12.2（更新后）" xfId="4850"/>
    <cellStyle name="差_省级明细_全省预算代编_基金汇总 2" xfId="4851"/>
    <cellStyle name="差_省级明细_全省预算代编_收入汇总" xfId="4852"/>
    <cellStyle name="差_省级明细_全省预算代编_收入汇总 2" xfId="4853"/>
    <cellStyle name="差_县区合并测算20080423(按照各省比重）_不含人员经费系数 3" xfId="4854"/>
    <cellStyle name="差_省级明细_全省预算代编_支出汇总" xfId="4855"/>
    <cellStyle name="差_市辖区测算-新科目（20080626）_不含人员经费系数 3" xfId="4856"/>
    <cellStyle name="差_省级明细_全省预算代编_支出汇总 2" xfId="4857"/>
    <cellStyle name="差_省级明细_省级国有资本经营预算表" xfId="4858"/>
    <cellStyle name="差_省级明细_省级国有资本经营预算表 2" xfId="4859"/>
    <cellStyle name="差_省级明细_收入汇总" xfId="4860"/>
    <cellStyle name="差_省级明细_收入汇总 2" xfId="4861"/>
    <cellStyle name="差_省级明细_政府性基金人大会表格1稿" xfId="4862"/>
    <cellStyle name="差_省级明细_政府性基金人大会表格1稿 2" xfId="4863"/>
    <cellStyle name="差_下文_2014省级收入及财力12.12（更新后）" xfId="4864"/>
    <cellStyle name="差_省级明细_政府性基金人大会表格1稿 2 2" xfId="4865"/>
    <cellStyle name="差_下文_2014省级收入及财力12.12（更新后） 2" xfId="4866"/>
    <cellStyle name="好_省级明细_20171207-2018年预算草案" xfId="4867"/>
    <cellStyle name="差_县市旗测算-新科目（20080627）_财力性转移支付2010年预算参考数 2" xfId="4868"/>
    <cellStyle name="差_省级明细_政府性基金人大会表格1稿 3" xfId="4869"/>
    <cellStyle name="差_省级明细_政府性基金人大会表格1稿_收入汇总 2" xfId="4870"/>
    <cellStyle name="差_省级明细_政府性基金人大会表格1稿_支出汇总 2" xfId="4871"/>
    <cellStyle name="差_县区合并测算20080421_民生政策最低支出需求_省级财力12.12" xfId="4872"/>
    <cellStyle name="差_省级收入" xfId="4873"/>
    <cellStyle name="好_成本差异系数_财力性转移支付2010年预算参考数 3" xfId="4874"/>
    <cellStyle name="差_省级收入 2" xfId="4875"/>
    <cellStyle name="好_县区合并测算20080423(按照各省比重）_不含人员经费系数 3" xfId="4876"/>
    <cellStyle name="差_省级支出 2" xfId="4877"/>
    <cellStyle name="差_省级支出_1 2 2" xfId="4878"/>
    <cellStyle name="差_省级支出_2" xfId="4879"/>
    <cellStyle name="好_测算结果汇总 3" xfId="4880"/>
    <cellStyle name="差_省属监狱人员级别表(驻外)_基金汇总 2" xfId="4881"/>
    <cellStyle name="差_省属监狱人员级别表(驻外)_支出汇总 2" xfId="4882"/>
    <cellStyle name="差_市辖区测算20080510_2014省级收入及财力12.12（更新后） 2" xfId="4883"/>
    <cellStyle name="好_电力公司增值税划转_2014省级收入12.2（更新后）" xfId="4884"/>
    <cellStyle name="差_市辖区测算20080510_不含人员经费系数" xfId="4885"/>
    <cellStyle name="差_市辖区测算20080510_不含人员经费系数_2014省级收入及财力12.12（更新后）" xfId="4886"/>
    <cellStyle name="差_市辖区测算20080510_不含人员经费系数_财力性转移支付2010年预算参考数" xfId="4887"/>
    <cellStyle name="差_市辖区测算20080510_财力性转移支付2010年预算参考数" xfId="4888"/>
    <cellStyle name="汇总 2 5" xfId="4889"/>
    <cellStyle name="千_NJ17-24" xfId="4890"/>
    <cellStyle name="差_市辖区测算20080510_民生政策最低支出需求 3" xfId="4891"/>
    <cellStyle name="差_市辖区测算20080510_民生政策最低支出需求_2014省级收入及财力12.12（更新后）" xfId="4892"/>
    <cellStyle name="差_市辖区测算20080510_民生政策最低支出需求_财力性转移支付2010年预算参考数" xfId="4893"/>
    <cellStyle name="差_市辖区测算20080510_民生政策最低支出需求_财力性转移支付2010年预算参考数 2" xfId="4894"/>
    <cellStyle name="差_市辖区测算20080510_民生政策最低支出需求_财力性转移支付2010年预算参考数 3" xfId="4895"/>
    <cellStyle name="差_市辖区测算20080510_省级财力12.12" xfId="4896"/>
    <cellStyle name="差_市辖区测算20080510_省级财力12.12 2" xfId="4897"/>
    <cellStyle name="差_市辖区测算20080510_县市旗测算-新科目（含人口规模效应）" xfId="4898"/>
    <cellStyle name="差_市辖区测算20080510_县市旗测算-新科目（含人口规模效应） 2" xfId="4899"/>
    <cellStyle name="差_市辖区测算20080510_县市旗测算-新科目（含人口规模效应）_2014省级收入12.2（更新后）" xfId="4900"/>
    <cellStyle name="差_市辖区测算20080510_县市旗测算-新科目（含人口规模效应）_2014省级收入12.2（更新后） 2" xfId="4901"/>
    <cellStyle name="好_省电力2008年 工作表 3" xfId="4902"/>
    <cellStyle name="差_市辖区测算20080510_县市旗测算-新科目（含人口规模效应）_财力性转移支付2010年预算参考数 3" xfId="4903"/>
    <cellStyle name="好_省级明细_代编全省支出预算修改_2017年预算草案（债务）" xfId="4904"/>
    <cellStyle name="好_行政公检法测算_民生政策最低支出需求_财力性转移支付2010年预算参考数 2" xfId="4905"/>
    <cellStyle name="差_同德_2014省级收入及财力12.12（更新后） 2" xfId="4906"/>
    <cellStyle name="差_市辖区测算-新科目（20080626）_2014省级收入12.2（更新后）" xfId="4907"/>
    <cellStyle name="差_市辖区测算-新科目（20080626）_2014省级收入及财力12.12（更新后）" xfId="4908"/>
    <cellStyle name="差_市辖区测算-新科目（20080626）_不含人员经费系数 2" xfId="4909"/>
    <cellStyle name="差_市辖区测算-新科目（20080626）_不含人员经费系数_财力性转移支付2010年预算参考数" xfId="4910"/>
    <cellStyle name="差_市辖区测算-新科目（20080626）_不含人员经费系数_财力性转移支付2010年预算参考数 2" xfId="4911"/>
    <cellStyle name="差_市辖区测算-新科目（20080626）_不含人员经费系数_财力性转移支付2010年预算参考数 3" xfId="4912"/>
    <cellStyle name="差_县区合并测算20080421_不含人员经费系数 3" xfId="4913"/>
    <cellStyle name="差_市辖区测算-新科目（20080626）_财力性转移支付2010年预算参考数" xfId="4914"/>
    <cellStyle name="差_市辖区测算-新科目（20080626）_财力性转移支付2010年预算参考数 2" xfId="4915"/>
    <cellStyle name="差_市辖区测算-新科目（20080626）_财力性转移支付2010年预算参考数 3" xfId="4916"/>
    <cellStyle name="差_市辖区测算-新科目（20080626）_民生政策最低支出需求" xfId="4917"/>
    <cellStyle name="差_市辖区测算-新科目（20080626）_民生政策最低支出需求 2" xfId="4918"/>
    <cellStyle name="强调文字颜色 1 3 3" xfId="4919"/>
    <cellStyle name="差_市辖区测算-新科目（20080626）_民生政策最低支出需求_2014省级收入12.2（更新后） 2" xfId="4920"/>
    <cellStyle name="千位分隔 2 2 2 3" xfId="4921"/>
    <cellStyle name="好_县市旗测算20080508 2" xfId="4922"/>
    <cellStyle name="差_市辖区测算-新科目（20080626）_民生政策最低支出需求_财力性转移支付2010年预算参考数" xfId="4923"/>
    <cellStyle name="好_20111127汇报附表（8张） 3" xfId="4924"/>
    <cellStyle name="差_市辖区测算-新科目（20080626）_民生政策最低支出需求_财力性转移支付2010年预算参考数 2" xfId="4925"/>
    <cellStyle name="差_市辖区测算-新科目（20080626）_民生政策最低支出需求_省级财力12.12" xfId="4926"/>
    <cellStyle name="好_其他部门(按照总人口测算）—20080416_民生政策最低支出需求" xfId="4927"/>
    <cellStyle name="差_市辖区测算-新科目（20080626）_民生政策最低支出需求_省级财力12.12 2" xfId="4928"/>
    <cellStyle name="好_20111127汇报附表（8张）_基金汇总 2" xfId="4929"/>
    <cellStyle name="差_市辖区测算-新科目（20080626）_省级财力12.12" xfId="4930"/>
    <cellStyle name="差_市辖区测算-新科目（20080626）_省级财力12.12 2" xfId="4931"/>
    <cellStyle name="差_县市旗测算-新科目（20080626）_2014省级收入及财力12.12（更新后） 2" xfId="4932"/>
    <cellStyle name="差_市辖区测算-新科目（20080626）_县市旗测算-新科目（含人口规模效应）" xfId="4933"/>
    <cellStyle name="差_卫生部门_省级财力12.12 2" xfId="4934"/>
    <cellStyle name="好_其他部门(按照总人口测算）—20080416" xfId="4935"/>
    <cellStyle name="差_市辖区测算-新科目（20080626）_县市旗测算-新科目（含人口规模效应）_2014省级收入12.2（更新后）" xfId="4936"/>
    <cellStyle name="好_其他部门(按照总人口测算）—20080416 2" xfId="4937"/>
    <cellStyle name="差_市辖区测算-新科目（20080626）_县市旗测算-新科目（含人口规模效应）_2014省级收入12.2（更新后） 2" xfId="4938"/>
    <cellStyle name="差_下文（表）_省级财力12.12" xfId="4939"/>
    <cellStyle name="差_市辖区测算-新科目（20080626）_县市旗测算-新科目（含人口规模效应）_财力性转移支付2010年预算参考数 3" xfId="4940"/>
    <cellStyle name="差_市辖区测算-新科目（20080626）_县市旗测算-新科目（含人口规模效应）_省级财力12.12" xfId="4941"/>
    <cellStyle name="好_县区合并测算20080423(按照各省比重）_县市旗测算-新科目（含人口规模效应）_财力性转移支付2010年预算参考数 3" xfId="4942"/>
    <cellStyle name="好_20河南(财政部2010年县级基本财力测算数据)" xfId="4943"/>
    <cellStyle name="差_收入汇总" xfId="4944"/>
    <cellStyle name="差_税负测算 2" xfId="4945"/>
    <cellStyle name="差_同德_2014省级收入12.2（更新后）" xfId="4946"/>
    <cellStyle name="差_同德_2014省级收入12.2（更新后） 2" xfId="4947"/>
    <cellStyle name="好_教育(按照总人口测算）—20080416_县市旗测算-新科目（含人口规模效应） 2" xfId="4948"/>
    <cellStyle name="好_行政（人员）_不含人员经费系数_省级财力12.12 2" xfId="4949"/>
    <cellStyle name="差_同德_财力性转移支付2010年预算参考数" xfId="4950"/>
    <cellStyle name="差_同德_财力性转移支付2010年预算参考数 2" xfId="4951"/>
    <cellStyle name="好_分县成本差异系数_民生政策最低支出需求 2" xfId="4952"/>
    <cellStyle name="差_同德_财力性转移支付2010年预算参考数 3" xfId="4953"/>
    <cellStyle name="差_同德_省级财力12.12" xfId="4954"/>
    <cellStyle name="差_危改资金测算 2" xfId="4955"/>
    <cellStyle name="钎霖_4岿角利" xfId="4956"/>
    <cellStyle name="差_危改资金测算 3" xfId="4957"/>
    <cellStyle name="差_危改资金测算_2014省级收入及财力12.12（更新后）" xfId="4958"/>
    <cellStyle name="差_危改资金测算_财力性转移支付2010年预算参考数" xfId="4959"/>
    <cellStyle name="好_20 2007年河南结算单_省级财力12.12" xfId="4960"/>
    <cellStyle name="差_危改资金测算_财力性转移支付2010年预算参考数 2" xfId="4961"/>
    <cellStyle name="差_卫生(按照总人口测算）—20080416_2014省级收入12.2（更新后）" xfId="4962"/>
    <cellStyle name="差_卫生(按照总人口测算）—20080416_2014省级收入12.2（更新后） 2" xfId="4963"/>
    <cellStyle name="差_卫生(按照总人口测算）—20080416_2014省级收入及财力12.12（更新后）" xfId="4964"/>
    <cellStyle name="差_卫生(按照总人口测算）—20080416_2014省级收入及财力12.12（更新后） 2" xfId="4965"/>
    <cellStyle name="好_2008年全省人员信息" xfId="4966"/>
    <cellStyle name="差_卫生(按照总人口测算）—20080416_不含人员经费系数 2" xfId="4967"/>
    <cellStyle name="差_卫生(按照总人口测算）—20080416_不含人员经费系数 3" xfId="4968"/>
    <cellStyle name="差_卫生(按照总人口测算）—20080416_不含人员经费系数_2014省级收入12.2（更新后）" xfId="4969"/>
    <cellStyle name="差_卫生(按照总人口测算）—20080416_不含人员经费系数_2014省级收入12.2（更新后） 2" xfId="4970"/>
    <cellStyle name="差_卫生(按照总人口测算）—20080416_财力性转移支付2010年预算参考数" xfId="4971"/>
    <cellStyle name="差_卫生(按照总人口测算）—20080416_财力性转移支付2010年预算参考数 2" xfId="4972"/>
    <cellStyle name="差_支出汇总 2 2" xfId="4973"/>
    <cellStyle name="差_卫生(按照总人口测算）—20080416_民生政策最低支出需求" xfId="4974"/>
    <cellStyle name="差_卫生(按照总人口测算）—20080416_民生政策最低支出需求 2" xfId="4975"/>
    <cellStyle name="差_卫生(按照总人口测算）—20080416_县市旗测算-新科目（含人口规模效应）_2014省级收入12.2（更新后） 2" xfId="4976"/>
    <cellStyle name="差_卫生(按照总人口测算）—20080416_民生政策最低支出需求 3" xfId="4977"/>
    <cellStyle name="好_省级明细_2.2017全省收入" xfId="4978"/>
    <cellStyle name="差_卫生(按照总人口测算）—20080416_民生政策最低支出需求_2014省级收入12.2（更新后） 2" xfId="4979"/>
    <cellStyle name="强调文字颜色 2 3 3" xfId="4980"/>
    <cellStyle name="差_卫生(按照总人口测算）—20080416_民生政策最低支出需求_2014省级收入及财力12.12（更新后） 2" xfId="4981"/>
    <cellStyle name="常规 3 7" xfId="4982"/>
    <cellStyle name="差_卫生(按照总人口测算）—20080416_民生政策最低支出需求_财力性转移支付2010年预算参考数 2" xfId="4983"/>
    <cellStyle name="常规 3 8" xfId="4984"/>
    <cellStyle name="差_卫生(按照总人口测算）—20080416_民生政策最低支出需求_财力性转移支付2010年预算参考数 3" xfId="4985"/>
    <cellStyle name="差_卫生(按照总人口测算）—20080416_省级财力12.12 2" xfId="4986"/>
    <cellStyle name="好_Sheet1_2014省级收入12.2（更新后）" xfId="4987"/>
    <cellStyle name="差_卫生(按照总人口测算）—20080416_县市旗测算-新科目（含人口规模效应） 3" xfId="4988"/>
    <cellStyle name="差_县市旗测算20080508_民生政策最低支出需求_财力性转移支付2010年预算参考数 3" xfId="4989"/>
    <cellStyle name="差_卫生(按照总人口测算）—20080416_县市旗测算-新科目（含人口规模效应）_省级财力12.12" xfId="4990"/>
    <cellStyle name="差_卫生(按照总人口测算）—20080416_县市旗测算-新科目（含人口规模效应）_省级财力12.12 2" xfId="4991"/>
    <cellStyle name="差_县市旗测算-新科目（20080626）_县市旗测算-新科目（含人口规模效应）_省级财力12.12" xfId="4992"/>
    <cellStyle name="链接单元格 2 2" xfId="4993"/>
    <cellStyle name="差_卫生部门" xfId="4994"/>
    <cellStyle name="差_县市旗测算-新科目（20080626）_县市旗测算-新科目（含人口规模效应）_省级财力12.12 2" xfId="4995"/>
    <cellStyle name="差_卫生部门 2" xfId="4996"/>
    <cellStyle name="差_卫生部门 3" xfId="4997"/>
    <cellStyle name="差_卫生部门_财力性转移支付2010年预算参考数" xfId="4998"/>
    <cellStyle name="差_卫生部门_财力性转移支付2010年预算参考数 2" xfId="4999"/>
    <cellStyle name="差_县市旗测算-新科目（20080626）_2014省级收入及财力12.12（更新后）" xfId="5000"/>
    <cellStyle name="好_不含人员经费系数_省级财力12.12 2" xfId="5001"/>
    <cellStyle name="差_卫生部门_省级财力12.12" xfId="5002"/>
    <cellStyle name="差_文体广播部门 2" xfId="5003"/>
    <cellStyle name="好_省级明细_代编全省支出预算修改_基金汇总 2" xfId="5004"/>
    <cellStyle name="差_文体广播部门 3" xfId="5005"/>
    <cellStyle name="差_文体广播事业(按照总人口测算）—20080416" xfId="5006"/>
    <cellStyle name="差_文体广播事业(按照总人口测算）—20080416 3" xfId="5007"/>
    <cellStyle name="差_文体广播事业(按照总人口测算）—20080416_2014省级收入12.2（更新后）" xfId="5008"/>
    <cellStyle name="差_文体广播事业(按照总人口测算）—20080416_2014省级收入12.2（更新后） 2" xfId="5009"/>
    <cellStyle name="链接单元格 2" xfId="5010"/>
    <cellStyle name="差_文体广播事业(按照总人口测算）—20080416_2014省级收入及财力12.12（更新后） 2" xfId="5011"/>
    <cellStyle name="差_文体广播事业(按照总人口测算）—20080416_不含人员经费系数 3" xfId="5012"/>
    <cellStyle name="差_文体广播事业(按照总人口测算）—20080416_不含人员经费系数_2014省级收入12.2（更新后）" xfId="5013"/>
    <cellStyle name="差_文体广播事业(按照总人口测算）—20080416_不含人员经费系数_2014省级收入及财力12.12（更新后） 2" xfId="5014"/>
    <cellStyle name="差_文体广播事业(按照总人口测算）—20080416_不含人员经费系数_省级财力12.12" xfId="5015"/>
    <cellStyle name="差_文体广播事业(按照总人口测算）—20080416_不含人员经费系数_省级财力12.12 2" xfId="5016"/>
    <cellStyle name="好_2011年预算大表11-26 3" xfId="5017"/>
    <cellStyle name="差_文体广播事业(按照总人口测算）—20080416_财力性转移支付2010年预算参考数" xfId="5018"/>
    <cellStyle name="差_文体广播事业(按照总人口测算）—20080416_财力性转移支付2010年预算参考数 3" xfId="5019"/>
    <cellStyle name="好_Sheet1_2014省级收入及财力12.12（更新后）" xfId="5020"/>
    <cellStyle name="差_文体广播事业(按照总人口测算）—20080416_民生政策最低支出需求" xfId="5021"/>
    <cellStyle name="好_Sheet1_2014省级收入及财力12.12（更新后） 2" xfId="5022"/>
    <cellStyle name="差_文体广播事业(按照总人口测算）—20080416_民生政策最低支出需求 2" xfId="5023"/>
    <cellStyle name="差_文体广播事业(按照总人口测算）—20080416_民生政策最低支出需求 3" xfId="5024"/>
    <cellStyle name="差_文体广播事业(按照总人口测算）—20080416_民生政策最低支出需求_2014省级收入12.2（更新后）" xfId="5025"/>
    <cellStyle name="差_文体广播事业(按照总人口测算）—20080416_民生政策最低支出需求_2014省级收入12.2（更新后） 2" xfId="5026"/>
    <cellStyle name="差_文体广播事业(按照总人口测算）—20080416_民生政策最低支出需求_财力性转移支付2010年预算参考数 3" xfId="5027"/>
    <cellStyle name="差_文体广播事业(按照总人口测算）—20080416_民生政策最低支出需求_省级财力12.12 2" xfId="5028"/>
    <cellStyle name="好_2009年省对市县转移支付测算表(9.27)_省级财力12.12" xfId="5029"/>
    <cellStyle name="差_文体广播事业(按照总人口测算）—20080416_县市旗测算-新科目（含人口规模效应）" xfId="5030"/>
    <cellStyle name="好_2013省级预算附表 3" xfId="5031"/>
    <cellStyle name="差_文体广播事业(按照总人口测算）—20080416_县市旗测算-新科目（含人口规模效应）_2014省级收入及财力12.12（更新后） 2" xfId="5032"/>
    <cellStyle name="好_省级支出_2 2" xfId="5033"/>
    <cellStyle name="差_文体广播事业(按照总人口测算）—20080416_县市旗测算-新科目（含人口规模效应）_财力性转移支付2010年预算参考数" xfId="5034"/>
    <cellStyle name="差_文体广播事业(按照总人口测算）—20080416_县市旗测算-新科目（含人口规模效应）_财力性转移支付2010年预算参考数 2" xfId="5035"/>
    <cellStyle name="差_文体广播事业(按照总人口测算）—20080416_县市旗测算-新科目（含人口规模效应）_财力性转移支付2010年预算参考数 3" xfId="5036"/>
    <cellStyle name="差_文体广播事业(按照总人口测算）—20080416_县市旗测算-新科目（含人口规模效应）_省级财力12.12 2" xfId="5037"/>
    <cellStyle name="好_14安徽_财力性转移支付2010年预算参考数" xfId="5038"/>
    <cellStyle name="差_下文" xfId="5039"/>
    <cellStyle name="好_14安徽_财力性转移支付2010年预算参考数 2" xfId="5040"/>
    <cellStyle name="差_下文 2" xfId="5041"/>
    <cellStyle name="好_14安徽_财力性转移支付2010年预算参考数 3" xfId="5042"/>
    <cellStyle name="差_下文 3" xfId="5043"/>
    <cellStyle name="差_下文（表） 2" xfId="5044"/>
    <cellStyle name="差_下文（表）_2014省级收入12.2（更新后）" xfId="5045"/>
    <cellStyle name="好_2008计算资料（8月5） 2" xfId="5046"/>
    <cellStyle name="好_卫生部门 3" xfId="5047"/>
    <cellStyle name="差_下文（表）_2014省级收入及财力12.12（更新后） 2" xfId="5048"/>
    <cellStyle name="货币 2 2" xfId="5049"/>
    <cellStyle name="差_下文_2014省级收入12.2（更新后） 2" xfId="5050"/>
    <cellStyle name="差_下文_省级财力12.12" xfId="5051"/>
    <cellStyle name="差_县区合并测算20080421_2014省级收入及财力12.12（更新后）" xfId="5052"/>
    <cellStyle name="差_县区合并测算20080421_不含人员经费系数" xfId="5053"/>
    <cellStyle name="差_县区合并测算20080421_不含人员经费系数 2" xfId="5054"/>
    <cellStyle name="差_县区合并测算20080421_不含人员经费系数_2014省级收入及财力12.12（更新后）" xfId="5055"/>
    <cellStyle name="好_2008年财政收支预算草案(1.4)_基金汇总" xfId="5056"/>
    <cellStyle name="差_县区合并测算20080421_不含人员经费系数_2014省级收入及财力12.12（更新后） 2" xfId="5057"/>
    <cellStyle name="好_1_财力性转移支付2010年预算参考数 3" xfId="5058"/>
    <cellStyle name="差_县区合并测算20080421_不含人员经费系数_财力性转移支付2010年预算参考数 2" xfId="5059"/>
    <cellStyle name="差_县区合并测算20080421_财力性转移支付2010年预算参考数" xfId="5060"/>
    <cellStyle name="链接单元格 3 2" xfId="5061"/>
    <cellStyle name="差_县区合并测算20080421_民生政策最低支出需求" xfId="5062"/>
    <cellStyle name="差_县区合并测算20080421_民生政策最低支出需求 2" xfId="5063"/>
    <cellStyle name="差_县区合并测算20080421_民生政策最低支出需求_2014省级收入及财力12.12（更新后） 2" xfId="5064"/>
    <cellStyle name="好_Xl0000335 2" xfId="5065"/>
    <cellStyle name="差_县区合并测算20080421_县市旗测算-新科目（含人口规模效应） 3" xfId="5066"/>
    <cellStyle name="差_县区合并测算20080421_县市旗测算-新科目（含人口规模效应）_2014省级收入12.2（更新后）" xfId="5067"/>
    <cellStyle name="好_分县成本差异系数_不含人员经费系数_2014省级收入及财力12.12（更新后）" xfId="5068"/>
    <cellStyle name="差_县区合并测算20080421_县市旗测算-新科目（含人口规模效应）_2014省级收入12.2（更新后） 2" xfId="5069"/>
    <cellStyle name="差_县区合并测算20080421_县市旗测算-新科目（含人口规模效应）_2014省级收入及财力12.12（更新后） 2" xfId="5070"/>
    <cellStyle name="好_津补贴保障测算(5.21)_收入汇总 2" xfId="5071"/>
    <cellStyle name="差_县区合并测算20080421_县市旗测算-新科目（含人口规模效应）_财力性转移支付2010年预算参考数" xfId="5072"/>
    <cellStyle name="好_Xl0000336" xfId="5073"/>
    <cellStyle name="差_县区合并测算20080421_县市旗测算-新科目（含人口规模效应）_财力性转移支付2010年预算参考数 2" xfId="5074"/>
    <cellStyle name="差_县区合并测算20080421_县市旗测算-新科目（含人口规模效应）_财力性转移支付2010年预算参考数 3" xfId="5075"/>
    <cellStyle name="差_县市旗测算20080508_县市旗测算-新科目（含人口规模效应）" xfId="5076"/>
    <cellStyle name="差_县区合并测算20080421_县市旗测算-新科目（含人口规模效应）_省级财力12.12 2" xfId="5077"/>
    <cellStyle name="差_县区合并测算20080423(按照各省比重）_不含人员经费系数 2" xfId="5078"/>
    <cellStyle name="好_20 2007年河南结算单_附表1-6" xfId="5079"/>
    <cellStyle name="差_县区合并测算20080423(按照各省比重）_民生政策最低支出需求_财力性转移支付2010年预算参考数 2" xfId="5080"/>
    <cellStyle name="差_县区合并测算20080423(按照各省比重）_县市旗测算-新科目（含人口规模效应） 3" xfId="5081"/>
    <cellStyle name="好_行政公检法测算_县市旗测算-新科目（含人口规模效应）_2014省级收入及财力12.12（更新后） 2" xfId="5082"/>
    <cellStyle name="差_县区合并测算20080423(按照各省比重）_县市旗测算-新科目（含人口规模效应）_2014省级收入12.2（更新后）" xfId="5083"/>
    <cellStyle name="差_县区合并测算20080423(按照各省比重）_县市旗测算-新科目（含人口规模效应）_2014省级收入12.2（更新后） 2" xfId="5084"/>
    <cellStyle name="差_县区合并测算20080423(按照各省比重）_县市旗测算-新科目（含人口规模效应）_2014省级收入及财力12.12（更新后）" xfId="5085"/>
    <cellStyle name="差_县市旗测算-新科目（20080627）_民生政策最低支出需求_省级财力12.12" xfId="5086"/>
    <cellStyle name="差_县区合并测算20080423(按照各省比重）_县市旗测算-新科目（含人口规模效应）_财力性转移支付2010年预算参考数 3" xfId="5087"/>
    <cellStyle name="差_县区合并测算20080423(按照各省比重）_县市旗测算-新科目（含人口规模效应）_省级财力12.12" xfId="5088"/>
    <cellStyle name="好_行政(燃修费)_县市旗测算-新科目（含人口规模效应）_省级财力12.12 2" xfId="5089"/>
    <cellStyle name="差_县市旗测算20080508 2" xfId="5090"/>
    <cellStyle name="好_省级明细_副本最新_收入汇总 2" xfId="5091"/>
    <cellStyle name="差_县市旗测算20080508 3" xfId="5092"/>
    <cellStyle name="差_县市旗测算20080508_2014省级收入12.2（更新后）" xfId="5093"/>
    <cellStyle name="差_县市旗测算-新科目（20080626）_2014省级收入12.2（更新后） 2" xfId="5094"/>
    <cellStyle name="好_20 2007年河南结算单_2014省级收入12.2（更新后）" xfId="5095"/>
    <cellStyle name="差_县市旗测算20080508_2014省级收入12.2（更新后） 2" xfId="5096"/>
    <cellStyle name="差_县市旗测算20080508_2014省级收入及财力12.12（更新后）" xfId="5097"/>
    <cellStyle name="差_县市旗测算20080508_2014省级收入及财力12.12（更新后） 2" xfId="5098"/>
    <cellStyle name="差_县市旗测算20080508_不含人员经费系数" xfId="5099"/>
    <cellStyle name="好_30云南_1_省级财力12.12" xfId="5100"/>
    <cellStyle name="差_县市旗测算20080508_不含人员经费系数_2014省级收入及财力12.12（更新后） 2" xfId="5101"/>
    <cellStyle name="常规 13 2" xfId="5102"/>
    <cellStyle name="差_县市旗测算20080508_不含人员经费系数_财力性转移支付2010年预算参考数" xfId="5103"/>
    <cellStyle name="好_省级明细_Xl0000071 3" xfId="5104"/>
    <cellStyle name="差_县市旗测算20080508_不含人员经费系数_财力性转移支付2010年预算参考数 2" xfId="5105"/>
    <cellStyle name="差_县市旗测算20080508_不含人员经费系数_财力性转移支付2010年预算参考数 3" xfId="5106"/>
    <cellStyle name="好_2008年财政收支预算草案(1.4)_支出汇总" xfId="5107"/>
    <cellStyle name="差_县市旗测算20080508_不含人员经费系数_省级财力12.12" xfId="5108"/>
    <cellStyle name="差_县市旗测算20080508_财力性转移支付2010年预算参考数" xfId="5109"/>
    <cellStyle name="好_省级明细_Xl0000071_收入汇总 2" xfId="5110"/>
    <cellStyle name="差_县市旗测算20080508_民生政策最低支出需求 2" xfId="5111"/>
    <cellStyle name="差_县市旗测算20080508_民生政策最低支出需求_2014省级收入12.2（更新后）" xfId="5112"/>
    <cellStyle name="差_县市旗测算20080508_省级财力12.12" xfId="5113"/>
    <cellStyle name="差_县市旗测算20080508_省级财力12.12 2" xfId="5114"/>
    <cellStyle name="差_县市旗测算20080508_县市旗测算-新科目（含人口规模效应） 2" xfId="5115"/>
    <cellStyle name="差_县市旗测算20080508_县市旗测算-新科目（含人口规模效应） 3" xfId="5116"/>
    <cellStyle name="差_县市旗测算20080508_县市旗测算-新科目（含人口规模效应）_财力性转移支付2010年预算参考数" xfId="5117"/>
    <cellStyle name="差_县市旗测算20080508_县市旗测算-新科目（含人口规模效应）_财力性转移支付2010年预算参考数 2" xfId="5118"/>
    <cellStyle name="差_县市旗测算20080508_县市旗测算-新科目（含人口规模效应）_财力性转移支付2010年预算参考数 3" xfId="5119"/>
    <cellStyle name="差_县市旗测算-新科目（20080626） 2" xfId="5120"/>
    <cellStyle name="差_县市旗测算-新科目（20080626）_2014省级收入12.2（更新后）" xfId="5121"/>
    <cellStyle name="好_省级明细_政府性基金人大会表格1稿_支出汇总 2" xfId="5122"/>
    <cellStyle name="差_县市旗测算-新科目（20080626）_不含人员经费系数_2014省级收入12.2（更新后）" xfId="5123"/>
    <cellStyle name="差_县市旗测算-新科目（20080626）_不含人员经费系数_2014省级收入及财力12.12（更新后）" xfId="5124"/>
    <cellStyle name="好_省级明细_2017年预算草案（债务）" xfId="5125"/>
    <cellStyle name="差_县市旗测算-新科目（20080626）_不含人员经费系数_2014省级收入及财力12.12（更新后） 2" xfId="5126"/>
    <cellStyle name="好 2 5" xfId="5127"/>
    <cellStyle name="差_县市旗测算-新科目（20080626）_不含人员经费系数_财力性转移支付2010年预算参考数" xfId="5128"/>
    <cellStyle name="差_县市旗测算-新科目（20080626）_不含人员经费系数_财力性转移支付2010年预算参考数 3" xfId="5129"/>
    <cellStyle name="千_NJ18-15" xfId="5130"/>
    <cellStyle name="差_县市旗测算-新科目（20080626）_不含人员经费系数_省级财力12.12 2" xfId="5131"/>
    <cellStyle name="差_县市旗测算-新科目（20080626）_民生政策最低支出需求" xfId="5132"/>
    <cellStyle name="常" xfId="5133"/>
    <cellStyle name="差_县市旗测算-新科目（20080626）_民生政策最低支出需求 3" xfId="5134"/>
    <cellStyle name="好_县市旗测算-新科目（20080627）_财力性转移支付2010年预算参考数" xfId="5135"/>
    <cellStyle name="差_县市旗测算-新科目（20080626）_民生政策最低支出需求_2014省级收入12.2（更新后）" xfId="5136"/>
    <cellStyle name="差_县市旗测算-新科目（20080626）_民生政策最低支出需求_2014省级收入12.2（更新后） 2" xfId="5137"/>
    <cellStyle name="差_县市旗测算-新科目（20080627）_财力性转移支付2010年预算参考数 3" xfId="5138"/>
    <cellStyle name="差_县市旗测算-新科目（20080626）_民生政策最低支出需求_2014省级收入及财力12.12（更新后）" xfId="5139"/>
    <cellStyle name="好_20160105省级2016年预算情况表（最新）" xfId="5140"/>
    <cellStyle name="差_县市旗测算-新科目（20080626）_民生政策最低支出需求_2014省级收入及财力12.12（更新后） 2" xfId="5141"/>
    <cellStyle name="好_Xl0000335 3" xfId="5142"/>
    <cellStyle name="好_基金安排表 3" xfId="5143"/>
    <cellStyle name="差_县市旗测算-新科目（20080626）_民生政策最低支出需求_财力性转移支付2010年预算参考数" xfId="5144"/>
    <cellStyle name="差_县市旗测算-新科目（20080626）_民生政策最低支出需求_省级财力12.12 2" xfId="5145"/>
    <cellStyle name="好_河南省----2009-05-21（补充数据）_附表1-6 2" xfId="5146"/>
    <cellStyle name="好_530629_2006年县级财政报表附表 2" xfId="5147"/>
    <cellStyle name="差_县市旗测算-新科目（20080626）_县市旗测算-新科目（含人口规模效应） 3" xfId="5148"/>
    <cellStyle name="差_县市旗测算-新科目（20080626）_县市旗测算-新科目（含人口规模效应）_2014省级收入12.2（更新后）" xfId="5149"/>
    <cellStyle name="好_1110洱源县_财力性转移支付2010年预算参考数 3" xfId="5150"/>
    <cellStyle name="差_县市旗测算-新科目（20080626）_县市旗测算-新科目（含人口规模效应）_2014省级收入及财力12.12（更新后）" xfId="5151"/>
    <cellStyle name="差_县市旗测算-新科目（20080626）_县市旗测算-新科目（含人口规模效应）_2014省级收入及财力12.12（更新后） 2" xfId="5152"/>
    <cellStyle name="好_行政(燃修费)_民生政策最低支出需求 3" xfId="5153"/>
    <cellStyle name="差_县市旗测算-新科目（20080627）_2014省级收入12.2（更新后） 2" xfId="5154"/>
    <cellStyle name="好_其他部门(按照总人口测算）—20080416_民生政策最低支出需求 3" xfId="5155"/>
    <cellStyle name="差_县市旗测算-新科目（20080627）_不含人员经费系数_2014省级收入及财力12.12（更新后）" xfId="5156"/>
    <cellStyle name="差_县市旗测算-新科目（20080627）_不含人员经费系数_省级财力12.12" xfId="5157"/>
    <cellStyle name="好_行政（人员）_民生政策最低支出需求" xfId="5158"/>
    <cellStyle name="差_县市旗测算-新科目（20080627）_不含人员经费系数_省级财力12.12 2" xfId="5159"/>
    <cellStyle name="差_县市旗测算-新科目（20080627）_财力性转移支付2010年预算参考数" xfId="5160"/>
    <cellStyle name="好_云南省2008年转移支付测算——州市本级考核部分及政策性测算_财力性转移支付2010年预算参考数 3" xfId="5161"/>
    <cellStyle name="好_行政（人员）_县市旗测算-新科目（含人口规模效应）_2014省级收入及财力12.12（更新后） 2" xfId="5162"/>
    <cellStyle name="差_县市旗测算-新科目（20080627）_民生政策最低支出需求" xfId="5163"/>
    <cellStyle name="差_县市旗测算-新科目（20080627）_民生政策最低支出需求 3" xfId="5164"/>
    <cellStyle name="差_县市旗测算-新科目（20080627）_民生政策最低支出需求_2014省级收入及财力12.12（更新后）" xfId="5165"/>
    <cellStyle name="输入 3_1.3日 2017年预算草案 - 副本" xfId="5166"/>
    <cellStyle name="差_县市旗测算-新科目（20080627）_民生政策最低支出需求_2014省级收入及财力12.12（更新后） 2" xfId="5167"/>
    <cellStyle name="差_县市旗测算-新科目（20080627）_民生政策最低支出需求_省级财力12.12 2" xfId="5168"/>
    <cellStyle name="好_行政（人员）_不含人员经费系数_2014省级收入12.2（更新后）" xfId="5169"/>
    <cellStyle name="差_县市旗测算-新科目（20080627）_省级财力12.12" xfId="5170"/>
    <cellStyle name="差_县市旗测算-新科目（20080627）_县市旗测算-新科目（含人口规模效应） 2" xfId="5171"/>
    <cellStyle name="差_县市旗测算-新科目（20080627）_县市旗测算-新科目（含人口规模效应） 3" xfId="5172"/>
    <cellStyle name="差_县市旗测算-新科目（20080627）_县市旗测算-新科目（含人口规模效应）_2014省级收入12.2（更新后）" xfId="5173"/>
    <cellStyle name="好_市辖区测算-新科目（20080626） 2" xfId="5174"/>
    <cellStyle name="差_县市旗测算-新科目（20080627）_县市旗测算-新科目（含人口规模效应）_2014省级收入及财力12.12（更新后）" xfId="5175"/>
    <cellStyle name="差_云南省2008年转移支付测算——州市本级考核部分及政策性测算_财力性转移支付2010年预算参考数 3" xfId="5176"/>
    <cellStyle name="差_县市旗测算-新科目（20080627）_县市旗测算-新科目（含人口规模效应）_2014省级收入及财力12.12（更新后） 2" xfId="5177"/>
    <cellStyle name="差_县市旗测算-新科目（20080627）_县市旗测算-新科目（含人口规模效应）_财力性转移支付2010年预算参考数 2" xfId="5178"/>
    <cellStyle name="差_县市旗测算-新科目（20080627）_县市旗测算-新科目（含人口规模效应）_财力性转移支付2010年预算参考数 3" xfId="5179"/>
    <cellStyle name="差_一般预算支出口径剔除表" xfId="5180"/>
    <cellStyle name="差_一般预算支出口径剔除表 2" xfId="5181"/>
    <cellStyle name="好_农林水和城市维护标准支出20080505－县区合计_县市旗测算-新科目（含人口规模效应） 3" xfId="5182"/>
    <cellStyle name="差_一般预算支出口径剔除表 3" xfId="5183"/>
    <cellStyle name="好_农林水和城市维护标准支出20080505－县区合计 3" xfId="5184"/>
    <cellStyle name="差_一般预算支出口径剔除表_2014省级收入12.2（更新后）" xfId="5185"/>
    <cellStyle name="差_一般预算支出口径剔除表_2014省级收入12.2（更新后） 2" xfId="5186"/>
    <cellStyle name="差_一般预算支出口径剔除表_2014省级收入及财力12.12（更新后）" xfId="5187"/>
    <cellStyle name="差_一般预算支出口径剔除表_2014省级收入及财力12.12（更新后） 2" xfId="5188"/>
    <cellStyle name="差_一般预算支出口径剔除表_省级财力12.12" xfId="5189"/>
    <cellStyle name="好_重点民生支出需求测算表社保（农村低保）081112 2 2" xfId="5190"/>
    <cellStyle name="差_云南 缺口县区测算(地方填报)_2014省级收入12.2（更新后）" xfId="5191"/>
    <cellStyle name="差_云南省2008年转移支付测算——州市本级考核部分及政策性测算_财力性转移支付2010年预算参考数 2" xfId="5192"/>
    <cellStyle name="差_云南 缺口县区测算(地方填报)_财力性转移支付2010年预算参考数 3" xfId="5193"/>
    <cellStyle name="差_云南省2008年转移支付测算——州市本级考核部分及政策性测算 2" xfId="5194"/>
    <cellStyle name="差_云南省2008年转移支付测算——州市本级考核部分及政策性测算_2014省级收入及财力12.12（更新后）" xfId="5195"/>
    <cellStyle name="差_云南省2008年转移支付测算——州市本级考核部分及政策性测算_财力性转移支付2010年预算参考数" xfId="5196"/>
    <cellStyle name="差_支出汇总" xfId="5197"/>
    <cellStyle name="差_支出汇总 2" xfId="5198"/>
    <cellStyle name="差_中原证券2012年补助（上解）核定表" xfId="5199"/>
    <cellStyle name="常规 3 3 3" xfId="5200"/>
    <cellStyle name="好_县区合并测算20080421_不含人员经费系数 3" xfId="5201"/>
    <cellStyle name="差_中原证券2012年补助（上解）核定表 2" xfId="5202"/>
    <cellStyle name="差_中原证券2012年补助（上解）核定表 3" xfId="5203"/>
    <cellStyle name="差_转移支付_2014省级收入12.2（更新后）" xfId="5204"/>
    <cellStyle name="差_转移支付_2014省级收入12.2（更新后） 2" xfId="5205"/>
    <cellStyle name="差_转移支付_省级财力12.12" xfId="5206"/>
    <cellStyle name="好_2007结算与财力(6.2) 2" xfId="5207"/>
    <cellStyle name="差_转移支付_省级财力12.12 2" xfId="5208"/>
    <cellStyle name="差_自行调整差异系数顺序" xfId="5209"/>
    <cellStyle name="差_自行调整差异系数顺序 2" xfId="5210"/>
    <cellStyle name="常规 4" xfId="5211"/>
    <cellStyle name="差_自行调整差异系数顺序_2014省级收入12.2（更新后）" xfId="5212"/>
    <cellStyle name="差_自行调整差异系数顺序_2014省级收入12.2（更新后） 2" xfId="5213"/>
    <cellStyle name="差_自行调整差异系数顺序_2014省级收入及财力12.12（更新后）" xfId="5214"/>
    <cellStyle name="差_自行调整差异系数顺序_2014省级收入及财力12.12（更新后） 2" xfId="5215"/>
    <cellStyle name="差_自行调整差异系数顺序_财力性转移支付2010年预算参考数" xfId="5216"/>
    <cellStyle name="好_财政供养人员_2014省级收入及财力12.12（更新后） 2" xfId="5217"/>
    <cellStyle name="差_自行调整差异系数顺序_财力性转移支付2010年预算参考数 3" xfId="5218"/>
    <cellStyle name="好_县市旗测算-新科目（20080627）_财力性转移支付2010年预算参考数 2" xfId="5219"/>
    <cellStyle name="常 2" xfId="5220"/>
    <cellStyle name="常 2 2" xfId="5221"/>
    <cellStyle name="好_县市旗测算-新科目（20080627）_财力性转移支付2010年预算参考数 3" xfId="5222"/>
    <cellStyle name="常 3" xfId="5223"/>
    <cellStyle name="常规 10" xfId="5224"/>
    <cellStyle name="常规 10 2" xfId="5225"/>
    <cellStyle name="常规 10 2 2" xfId="5226"/>
    <cellStyle name="常规 10 3" xfId="5227"/>
    <cellStyle name="常规 109" xfId="5228"/>
    <cellStyle name="常规 114" xfId="5229"/>
    <cellStyle name="常规 11" xfId="5230"/>
    <cellStyle name="常规 11 10" xfId="5231"/>
    <cellStyle name="常规 11 2" xfId="5232"/>
    <cellStyle name="常规 11 2 2" xfId="5233"/>
    <cellStyle name="常规 11 2 2 2" xfId="5234"/>
    <cellStyle name="常规 11 2 3" xfId="5235"/>
    <cellStyle name="常规 11 2_2012年结算与财力5.3" xfId="5236"/>
    <cellStyle name="常规 11 4" xfId="5237"/>
    <cellStyle name="常规 11 4 2" xfId="5238"/>
    <cellStyle name="常规 11 6" xfId="5239"/>
    <cellStyle name="常规 11 8" xfId="5240"/>
    <cellStyle name="常规 11 9" xfId="5241"/>
    <cellStyle name="常规 11_02支出需求及缺口县测算情况" xfId="5242"/>
    <cellStyle name="常规 115" xfId="5243"/>
    <cellStyle name="常规 120" xfId="5244"/>
    <cellStyle name="好_文体广播事业(按照总人口测算）—20080416_民生政策最低支出需求 3" xfId="5245"/>
    <cellStyle name="常规 119" xfId="5246"/>
    <cellStyle name="常规 12" xfId="5247"/>
    <cellStyle name="常规 12 2" xfId="5248"/>
    <cellStyle name="常规 12 3" xfId="5249"/>
    <cellStyle name="常规 13" xfId="5250"/>
    <cellStyle name="常规 13 3" xfId="5251"/>
    <cellStyle name="常规 13 4" xfId="5252"/>
    <cellStyle name="常规 13_2017年预算草案（债务）" xfId="5253"/>
    <cellStyle name="常规 14" xfId="5254"/>
    <cellStyle name="常规 14 2" xfId="5255"/>
    <cellStyle name="常规 14 3" xfId="5256"/>
    <cellStyle name="常规 15" xfId="5257"/>
    <cellStyle name="常规 20" xfId="5258"/>
    <cellStyle name="好_省级明细_Xl0000068 3" xfId="5259"/>
    <cellStyle name="常规 15 2" xfId="5260"/>
    <cellStyle name="常规 20 2" xfId="5261"/>
    <cellStyle name="常规 15 3" xfId="5262"/>
    <cellStyle name="常规 15 4" xfId="5263"/>
    <cellStyle name="常规 15_1.3日 2017年预算草案 - 副本" xfId="5264"/>
    <cellStyle name="常规 16" xfId="5265"/>
    <cellStyle name="常规 21" xfId="5266"/>
    <cellStyle name="常规 16 2" xfId="5267"/>
    <cellStyle name="常规 21 2" xfId="5268"/>
    <cellStyle name="常规 16 3" xfId="5269"/>
    <cellStyle name="常规 16_2016年结算与财力5.17" xfId="5270"/>
    <cellStyle name="常规 17" xfId="5271"/>
    <cellStyle name="常规 22" xfId="5272"/>
    <cellStyle name="常规 18" xfId="5273"/>
    <cellStyle name="常规 23" xfId="5274"/>
    <cellStyle name="好_2009全省决算表（批复后）" xfId="5275"/>
    <cellStyle name="常规 18 2" xfId="5276"/>
    <cellStyle name="常规 23 2" xfId="5277"/>
    <cellStyle name="常规 19" xfId="5278"/>
    <cellStyle name="常规 24" xfId="5279"/>
    <cellStyle name="常规 19 2" xfId="5280"/>
    <cellStyle name="常规 24 2" xfId="5281"/>
    <cellStyle name="常规 2" xfId="5282"/>
    <cellStyle name="强调文字颜色 3 3" xfId="5283"/>
    <cellStyle name="检查单元格 2_1.3日 2017年预算草案 - 副本" xfId="5284"/>
    <cellStyle name="常规 2 10" xfId="5285"/>
    <cellStyle name="常规 2 2 2" xfId="5286"/>
    <cellStyle name="常规 2 2 2 2" xfId="5287"/>
    <cellStyle name="常规 2 2 2 3" xfId="5288"/>
    <cellStyle name="常规 2 2 3" xfId="5289"/>
    <cellStyle name="常规 2 2 3 2" xfId="5290"/>
    <cellStyle name="常规 2 2 3 3" xfId="5291"/>
    <cellStyle name="常规 2 2 4" xfId="5292"/>
    <cellStyle name="常规 2 2 4 3" xfId="5293"/>
    <cellStyle name="好_文体广播事业(按照总人口测算）—20080416_财力性转移支付2010年预算参考数 2" xfId="5294"/>
    <cellStyle name="常规 2 2 5" xfId="5295"/>
    <cellStyle name="好_0605石屏县" xfId="5296"/>
    <cellStyle name="常规 2 2_2016年结算与财力5.17" xfId="5297"/>
    <cellStyle name="常规 2 3" xfId="5298"/>
    <cellStyle name="常规 2 3 2" xfId="5299"/>
    <cellStyle name="常规 2 3 2 2" xfId="5300"/>
    <cellStyle name="常规 2 3 2 3" xfId="5301"/>
    <cellStyle name="常规 2 3_2012年省级平衡表" xfId="5302"/>
    <cellStyle name="常规 2 4" xfId="5303"/>
    <cellStyle name="常规 2 4 2" xfId="5304"/>
    <cellStyle name="常规 2 5" xfId="5305"/>
    <cellStyle name="好_卫生(按照总人口测算）—20080416_县市旗测算-新科目（含人口规模效应）_财力性转移支付2010年预算参考数 2" xfId="5306"/>
    <cellStyle name="常规 2 5 2" xfId="5307"/>
    <cellStyle name="常规 2 6" xfId="5308"/>
    <cellStyle name="好_卫生(按照总人口测算）—20080416_县市旗测算-新科目（含人口规模效应）_财力性转移支付2010年预算参考数 3" xfId="5309"/>
    <cellStyle name="常规 2 7" xfId="5310"/>
    <cellStyle name="常规 2_2007年收支情况及2008年收支预计表(汇总表)" xfId="5311"/>
    <cellStyle name="好_Xl0000302 2" xfId="5312"/>
    <cellStyle name="常规 22 3" xfId="5313"/>
    <cellStyle name="好_2009全省决算表（批复后） 2" xfId="5314"/>
    <cellStyle name="常规 23 2 2" xfId="5315"/>
    <cellStyle name="常规 23 2 2 2" xfId="5316"/>
    <cellStyle name="常规 23 3" xfId="5317"/>
    <cellStyle name="常规 23 3 2" xfId="5318"/>
    <cellStyle name="常规 23_5.2017省本级收入" xfId="5319"/>
    <cellStyle name="常规 25" xfId="5320"/>
    <cellStyle name="常规 30" xfId="5321"/>
    <cellStyle name="常规 26" xfId="5322"/>
    <cellStyle name="常规 31" xfId="5323"/>
    <cellStyle name="常规 26 2" xfId="5324"/>
    <cellStyle name="常规 31 2" xfId="5325"/>
    <cellStyle name="常规 28 2" xfId="5326"/>
    <cellStyle name="好_Sheet2_1" xfId="5327"/>
    <cellStyle name="常规 29" xfId="5328"/>
    <cellStyle name="常规 34" xfId="5329"/>
    <cellStyle name="好_Sheet2_1 2" xfId="5330"/>
    <cellStyle name="常规 29 2" xfId="5331"/>
    <cellStyle name="常规 3" xfId="5332"/>
    <cellStyle name="常规 3 10" xfId="5333"/>
    <cellStyle name="常规 3 2" xfId="5334"/>
    <cellStyle name="常规 3 2 2" xfId="5335"/>
    <cellStyle name="好_2007年结算已定项目对账单 2" xfId="5336"/>
    <cellStyle name="常规 3 2 3" xfId="5337"/>
    <cellStyle name="好_2007年结算已定项目对账单 3" xfId="5338"/>
    <cellStyle name="常规 3 2 4" xfId="5339"/>
    <cellStyle name="常规 3 2_3.2017全省支出" xfId="5340"/>
    <cellStyle name="常规 3 3" xfId="5341"/>
    <cellStyle name="好_县区合并测算20080421_不含人员经费系数" xfId="5342"/>
    <cellStyle name="常规 3 3 2" xfId="5343"/>
    <cellStyle name="好_2011年全省及省级预计12-31" xfId="5344"/>
    <cellStyle name="好_县区合并测算20080421_不含人员经费系数 2" xfId="5345"/>
    <cellStyle name="好_文体广播部门" xfId="5346"/>
    <cellStyle name="常规 3 3 2 2" xfId="5347"/>
    <cellStyle name="好_2011年全省及省级预计12-31 2" xfId="5348"/>
    <cellStyle name="常规 3 3 4" xfId="5349"/>
    <cellStyle name="常规 3 4" xfId="5350"/>
    <cellStyle name="常规 3 5" xfId="5351"/>
    <cellStyle name="常规 3 5 2" xfId="5352"/>
    <cellStyle name="常规 3 6" xfId="5353"/>
    <cellStyle name="常规 3 9" xfId="5354"/>
    <cellStyle name="常规 3_2010.10.30" xfId="5355"/>
    <cellStyle name="常规 31 2 2" xfId="5356"/>
    <cellStyle name="常规 31 3" xfId="5357"/>
    <cellStyle name="常规 35" xfId="5358"/>
    <cellStyle name="常规 40" xfId="5359"/>
    <cellStyle name="好_河南 缺口县区测算(地方填报)_省级财力12.12" xfId="5360"/>
    <cellStyle name="常规 36" xfId="5361"/>
    <cellStyle name="常规 41" xfId="5362"/>
    <cellStyle name="常规 37" xfId="5363"/>
    <cellStyle name="常规 42" xfId="5364"/>
    <cellStyle name="常规 39" xfId="5365"/>
    <cellStyle name="常规 44" xfId="5366"/>
    <cellStyle name="好_2007年收支情况及2008年收支预计表(汇总表)_2014省级收入及财力12.12（更新后）" xfId="5367"/>
    <cellStyle name="常规 4 10" xfId="5368"/>
    <cellStyle name="常规 4 11" xfId="5369"/>
    <cellStyle name="常规 4 12" xfId="5370"/>
    <cellStyle name="常规 4 13" xfId="5371"/>
    <cellStyle name="好_财政厅编制用表（2011年报省人大）_基金汇总" xfId="5372"/>
    <cellStyle name="常规 4 2" xfId="5373"/>
    <cellStyle name="好_2008年一般预算支出预计 3" xfId="5374"/>
    <cellStyle name="常规 4 4" xfId="5375"/>
    <cellStyle name="好_财政厅编制用表（2011年报省人大）_基金汇总 2" xfId="5376"/>
    <cellStyle name="常规 4 2 2" xfId="5377"/>
    <cellStyle name="常规 4 5" xfId="5378"/>
    <cellStyle name="好_2010.10.30 2" xfId="5379"/>
    <cellStyle name="常规 4 2 3" xfId="5380"/>
    <cellStyle name="常规 7 4" xfId="5381"/>
    <cellStyle name="常规 4 5 2" xfId="5382"/>
    <cellStyle name="常规 4 2 3 2" xfId="5383"/>
    <cellStyle name="常规 4 6" xfId="5384"/>
    <cellStyle name="好_2010.10.30 3" xfId="5385"/>
    <cellStyle name="常规 4 2 4" xfId="5386"/>
    <cellStyle name="常规 4 7" xfId="5387"/>
    <cellStyle name="常规 4 2 5" xfId="5388"/>
    <cellStyle name="好_分县成本差异系数_不含人员经费系数_财力性转移支付2010年预算参考数" xfId="5389"/>
    <cellStyle name="常规 4 8" xfId="5390"/>
    <cellStyle name="常规 4 2 6" xfId="5391"/>
    <cellStyle name="常规 4 3" xfId="5392"/>
    <cellStyle name="常规 4 5 2 2" xfId="5393"/>
    <cellStyle name="常规 4 9" xfId="5394"/>
    <cellStyle name="常规 4_2008年横排表0721" xfId="5395"/>
    <cellStyle name="常规 45" xfId="5396"/>
    <cellStyle name="常规 46" xfId="5397"/>
    <cellStyle name="好_2012年结余使用 2" xfId="5398"/>
    <cellStyle name="常规 47" xfId="5399"/>
    <cellStyle name="好_2012年结余使用 3" xfId="5400"/>
    <cellStyle name="好_国有资本经营预算（2011年报省人大）_附表1-6" xfId="5401"/>
    <cellStyle name="好_2006年27重庆" xfId="5402"/>
    <cellStyle name="常规 6 2" xfId="5403"/>
    <cellStyle name="常规 6 3" xfId="5404"/>
    <cellStyle name="常规 6 3 2" xfId="5405"/>
    <cellStyle name="常规 6 4" xfId="5406"/>
    <cellStyle name="常规 6 4 2" xfId="5407"/>
    <cellStyle name="好_33甘肃 3" xfId="5408"/>
    <cellStyle name="好_教育(按照总人口测算）—20080416_民生政策最低支出需求 3" xfId="5409"/>
    <cellStyle name="常规 7" xfId="5410"/>
    <cellStyle name="好_2007结算与财力(6.2)_支出汇总" xfId="5411"/>
    <cellStyle name="常规 7 2" xfId="5412"/>
    <cellStyle name="好_2007结算与财力(6.2)_支出汇总 2" xfId="5413"/>
    <cellStyle name="常规 7 2 2" xfId="5414"/>
    <cellStyle name="好_汇总表_财力性转移支付2010年预算参考数 2" xfId="5415"/>
    <cellStyle name="常规 7 2 3" xfId="5416"/>
    <cellStyle name="常规 7 3" xfId="5417"/>
    <cellStyle name="好_分县成本差异系数 2" xfId="5418"/>
    <cellStyle name="常规 7 3 2 2" xfId="5419"/>
    <cellStyle name="常规 7 3 3" xfId="5420"/>
    <cellStyle name="常规 8" xfId="5421"/>
    <cellStyle name="常规 8 2" xfId="5422"/>
    <cellStyle name="常规 8 3" xfId="5423"/>
    <cellStyle name="常规 9" xfId="5424"/>
    <cellStyle name="常规_2007基金预算" xfId="5425"/>
    <cellStyle name="好_汇总表4_财力性转移支付2010年预算参考数" xfId="5426"/>
    <cellStyle name="常规_20160105省级2016年预算情况表（最新）" xfId="5427"/>
    <cellStyle name="好_2006年27重庆 2" xfId="5428"/>
    <cellStyle name="常规_2016年全省社会保险基金收支预算表细化" xfId="5429"/>
    <cellStyle name="好_国有资本经营预算（2011年报省人大）_附表1-6 2" xfId="5430"/>
    <cellStyle name="常规_20170103省级2017年预算情况表" xfId="5431"/>
    <cellStyle name="常规_EE70A06373940074E0430A0804CB0074" xfId="5432"/>
    <cellStyle name="常规_Xl0000055" xfId="5433"/>
    <cellStyle name="常规_附件：2012年出口退税基数及超基数上解情况表" xfId="5434"/>
    <cellStyle name="常规_省本级（省直组）" xfId="5435"/>
    <cellStyle name="好_市辖区测算-新科目（20080626）" xfId="5436"/>
    <cellStyle name="好_省级明细_Book1_收入汇总" xfId="5437"/>
    <cellStyle name="超级链接" xfId="5438"/>
    <cellStyle name="好_省级明细_Book1_收入汇总 2" xfId="5439"/>
    <cellStyle name="超级链接 2" xfId="5440"/>
    <cellStyle name="分级显示行_1_13区汇总" xfId="5441"/>
    <cellStyle name="好 2" xfId="5442"/>
    <cellStyle name="好 2 6" xfId="5443"/>
    <cellStyle name="好 2_3.2017全省支出" xfId="5444"/>
    <cellStyle name="好 3" xfId="5445"/>
    <cellStyle name="好 3 2" xfId="5446"/>
    <cellStyle name="好 3 2 2" xfId="5447"/>
    <cellStyle name="好_Sheet1_省级支出 2" xfId="5448"/>
    <cellStyle name="好_(财政总决算简表-2016年)收入导出数据" xfId="5449"/>
    <cellStyle name="好_(财政总决算简表-2016年)收入导出数据 2" xfId="5450"/>
    <cellStyle name="好_省属监狱人员级别表(驻外)_支出汇总 2" xfId="5451"/>
    <cellStyle name="好_(财政总决算简表-2016年)收入导出数据 3" xfId="5452"/>
    <cellStyle name="好_汇总_财力性转移支付2010年预算参考数 2" xfId="5453"/>
    <cellStyle name="好_00省级(打印)" xfId="5454"/>
    <cellStyle name="好_00省级(打印) 2" xfId="5455"/>
    <cellStyle name="好_03昭通 2" xfId="5456"/>
    <cellStyle name="好_0502通海县" xfId="5457"/>
    <cellStyle name="好_0502通海县 2" xfId="5458"/>
    <cellStyle name="好_0502通海县 3" xfId="5459"/>
    <cellStyle name="好_05潍坊" xfId="5460"/>
    <cellStyle name="好_05潍坊 2" xfId="5461"/>
    <cellStyle name="好_05潍坊 3" xfId="5462"/>
    <cellStyle name="好_0605石屏县 2" xfId="5463"/>
    <cellStyle name="好_0605石屏县 3" xfId="5464"/>
    <cellStyle name="好_0605石屏县_2014省级收入12.2（更新后） 2" xfId="5465"/>
    <cellStyle name="好_县市旗测算-新科目（20080627）_民生政策最低支出需求 2" xfId="5466"/>
    <cellStyle name="好_平邑_财力性转移支付2010年预算参考数 3" xfId="5467"/>
    <cellStyle name="好_0605石屏县_2014省级收入及财力12.12（更新后）" xfId="5468"/>
    <cellStyle name="好_0605石屏县_2014省级收入及财力12.12（更新后） 2" xfId="5469"/>
    <cellStyle name="好_0605石屏县_财力性转移支付2010年预算参考数 2" xfId="5470"/>
    <cellStyle name="好_0605石屏县_财力性转移支付2010年预算参考数 3" xfId="5471"/>
    <cellStyle name="好_县区合并测算20080423(按照各省比重）_不含人员经费系数 2" xfId="5472"/>
    <cellStyle name="好_07临沂" xfId="5473"/>
    <cellStyle name="好_成本差异系数_财力性转移支付2010年预算参考数 2" xfId="5474"/>
    <cellStyle name="好_07临沂 2" xfId="5475"/>
    <cellStyle name="好_09黑龙江" xfId="5476"/>
    <cellStyle name="好_09黑龙江 2" xfId="5477"/>
    <cellStyle name="好_09黑龙江 3" xfId="5478"/>
    <cellStyle name="好_09黑龙江_2014省级收入12.2（更新后）" xfId="5479"/>
    <cellStyle name="好_09黑龙江_2014省级收入12.2（更新后） 2" xfId="5480"/>
    <cellStyle name="好_09黑龙江_2014省级收入及财力12.12（更新后）" xfId="5481"/>
    <cellStyle name="好_09黑龙江_省级财力12.12" xfId="5482"/>
    <cellStyle name="好_09黑龙江_省级财力12.12 2" xfId="5483"/>
    <cellStyle name="好_1 3" xfId="5484"/>
    <cellStyle name="好_1_2014省级收入12.2（更新后） 2" xfId="5485"/>
    <cellStyle name="好_1_2014省级收入及财力12.12（更新后）" xfId="5486"/>
    <cellStyle name="好_1_2014省级收入及财力12.12（更新后） 2" xfId="5487"/>
    <cellStyle name="好_1_财力性转移支付2010年预算参考数 2" xfId="5488"/>
    <cellStyle name="好_1_省级财力12.12" xfId="5489"/>
    <cellStyle name="好_1_省级财力12.12 2" xfId="5490"/>
    <cellStyle name="好_1110洱源县" xfId="5491"/>
    <cellStyle name="好_28四川_2014省级收入及财力12.12（更新后） 2" xfId="5492"/>
    <cellStyle name="好_1110洱源县 2" xfId="5493"/>
    <cellStyle name="好_2007年结算已定项目对账单_省级财力12.12" xfId="5494"/>
    <cellStyle name="好_1110洱源县 3" xfId="5495"/>
    <cellStyle name="好_1110洱源县_2014省级收入12.2（更新后）" xfId="5496"/>
    <cellStyle name="好_1110洱源县_2014省级收入12.2（更新后） 2" xfId="5497"/>
    <cellStyle name="好_1110洱源县_2014省级收入及财力12.12（更新后）" xfId="5498"/>
    <cellStyle name="好_1110洱源县_2014省级收入及财力12.12（更新后） 2" xfId="5499"/>
    <cellStyle name="好_1110洱源县_财力性转移支付2010年预算参考数" xfId="5500"/>
    <cellStyle name="好_1110洱源县_财力性转移支付2010年预算参考数 2" xfId="5501"/>
    <cellStyle name="好_1110洱源县_省级财力12.12 2" xfId="5502"/>
    <cellStyle name="好_11大理" xfId="5503"/>
    <cellStyle name="好_文体广播事业(按照总人口测算）—20080416_县市旗测算-新科目（含人口规模效应） 3" xfId="5504"/>
    <cellStyle name="好_11大理 2" xfId="5505"/>
    <cellStyle name="霓付 [0]_ +Foil &amp; -FOIL &amp; PAPER" xfId="5506"/>
    <cellStyle name="好_11大理 3" xfId="5507"/>
    <cellStyle name="好_11大理_2014省级收入12.2（更新后）" xfId="5508"/>
    <cellStyle name="好_11大理_2014省级收入12.2（更新后） 2" xfId="5509"/>
    <cellStyle name="好_11大理_2014省级收入及财力12.12（更新后）" xfId="5510"/>
    <cellStyle name="货币[" xfId="5511"/>
    <cellStyle name="好_11大理_财力性转移支付2010年预算参考数" xfId="5512"/>
    <cellStyle name="货币[ 2" xfId="5513"/>
    <cellStyle name="好_11大理_财力性转移支付2010年预算参考数 2" xfId="5514"/>
    <cellStyle name="货币[ 3" xfId="5515"/>
    <cellStyle name="好_11大理_财力性转移支付2010年预算参考数 3" xfId="5516"/>
    <cellStyle name="好_11大理_省级财力12.12" xfId="5517"/>
    <cellStyle name="好_11大理_省级财力12.12 2" xfId="5518"/>
    <cellStyle name="好_12滨州 2" xfId="5519"/>
    <cellStyle name="好_12滨州 3" xfId="5520"/>
    <cellStyle name="好_县市旗测算-新科目（20080626）_民生政策最低支出需求 2" xfId="5521"/>
    <cellStyle name="好_12滨州_2014省级收入12.2（更新后） 2" xfId="5522"/>
    <cellStyle name="好_12滨州_2014省级收入及财力12.12（更新后）" xfId="5523"/>
    <cellStyle name="好_12滨州_2014省级收入及财力12.12（更新后） 2" xfId="5524"/>
    <cellStyle name="好_12滨州_财力性转移支付2010年预算参考数 3" xfId="5525"/>
    <cellStyle name="好_14安徽" xfId="5526"/>
    <cellStyle name="好_方案二" xfId="5527"/>
    <cellStyle name="好_14安徽 2" xfId="5528"/>
    <cellStyle name="好_14安徽 3" xfId="5529"/>
    <cellStyle name="好_14安徽_2014省级收入12.2（更新后）" xfId="5530"/>
    <cellStyle name="好_核定人数下发表 2" xfId="5531"/>
    <cellStyle name="检查单元格 2 2" xfId="5532"/>
    <cellStyle name="好_2016年结算与财力5.17" xfId="5533"/>
    <cellStyle name="好_14安徽_省级财力12.12 2" xfId="5534"/>
    <cellStyle name="好_1604月报" xfId="5535"/>
    <cellStyle name="好_1604月报 2" xfId="5536"/>
    <cellStyle name="好_1604月报 3" xfId="5537"/>
    <cellStyle name="好_2 2" xfId="5538"/>
    <cellStyle name="好_2.2017全省收入" xfId="5539"/>
    <cellStyle name="好_2_2014省级收入12.2（更新后）" xfId="5540"/>
    <cellStyle name="好_2_2014省级收入12.2（更新后） 2" xfId="5541"/>
    <cellStyle name="好_2_财力性转移支付2010年预算参考数 3" xfId="5542"/>
    <cellStyle name="好_2006年28四川_2014省级收入12.2（更新后）" xfId="5543"/>
    <cellStyle name="好_2_省级财力12.12 2" xfId="5544"/>
    <cellStyle name="好_安徽 缺口县区测算(地方填报)1_2014省级收入及财力12.12（更新后）" xfId="5545"/>
    <cellStyle name="好_20 2007年河南结算单" xfId="5546"/>
    <cellStyle name="好_20 2007年河南结算单 2" xfId="5547"/>
    <cellStyle name="好_20 2007年河南结算单 2 2" xfId="5548"/>
    <cellStyle name="好_20 2007年河南结算单_2013省级预算附表" xfId="5549"/>
    <cellStyle name="好_20 2007年河南结算单_2013省级预算附表 2" xfId="5550"/>
    <cellStyle name="好_20 2007年河南结算单_2014省级收入12.2（更新后） 2" xfId="5551"/>
    <cellStyle name="好_22.2017年全省基金支出" xfId="5552"/>
    <cellStyle name="好_20 2007年河南结算单_2014省级收入及财力12.12（更新后）" xfId="5553"/>
    <cellStyle name="好_20 2007年河南结算单_附表1-6 2" xfId="5554"/>
    <cellStyle name="好_20 2007年河南结算单_基金汇总" xfId="5555"/>
    <cellStyle name="好_20 2007年河南结算单_基金汇总 2" xfId="5556"/>
    <cellStyle name="好_20 2007年河南结算单_省级财力12.12 2" xfId="5557"/>
    <cellStyle name="好_20 2007年河南结算单_收入汇总" xfId="5558"/>
    <cellStyle name="好_20 2007年河南结算单_收入汇总 2" xfId="5559"/>
    <cellStyle name="好_20 2007年河南结算单_支出汇总" xfId="5560"/>
    <cellStyle name="好_20 2007年河南结算单_支出汇总 2" xfId="5561"/>
    <cellStyle name="好_2006年22湖南" xfId="5562"/>
    <cellStyle name="好_2006年22湖南 2" xfId="5563"/>
    <cellStyle name="好_2006年22湖南 3" xfId="5564"/>
    <cellStyle name="好_2006年22湖南_2014省级收入12.2（更新后） 2" xfId="5565"/>
    <cellStyle name="好_2006年22湖南_2014省级收入及财力12.12（更新后）" xfId="5566"/>
    <cellStyle name="好_2006年22湖南_2014省级收入及财力12.12（更新后） 2" xfId="5567"/>
    <cellStyle name="好_20河南(财政部2010年县级基本财力测算数据)_2014省级收入及财力12.12（更新后）" xfId="5568"/>
    <cellStyle name="好_2006年22湖南_财力性转移支付2010年预算参考数" xfId="5569"/>
    <cellStyle name="好_2006年22湖南_省级财力12.12" xfId="5570"/>
    <cellStyle name="好_2006年22湖南_省级财力12.12 2" xfId="5571"/>
    <cellStyle name="好_2006年27重庆 3" xfId="5572"/>
    <cellStyle name="好_2006年27重庆_2014省级收入12.2（更新后）" xfId="5573"/>
    <cellStyle name="好_2006年27重庆_2014省级收入12.2（更新后） 2" xfId="5574"/>
    <cellStyle name="好_2006年27重庆_财力性转移支付2010年预算参考数" xfId="5575"/>
    <cellStyle name="好_2006年27重庆_省级财力12.12" xfId="5576"/>
    <cellStyle name="好_2006年28四川" xfId="5577"/>
    <cellStyle name="好_2006年28四川 3" xfId="5578"/>
    <cellStyle name="好_2006年28四川_2014省级收入12.2（更新后） 2" xfId="5579"/>
    <cellStyle name="好_21.2017年全省基金收入" xfId="5580"/>
    <cellStyle name="好_2006年28四川_省级财力12.12" xfId="5581"/>
    <cellStyle name="好_2006年30云南" xfId="5582"/>
    <cellStyle name="好_2006年30云南 2" xfId="5583"/>
    <cellStyle name="好_410927000_台前县_2014省级收入12.2（更新后）" xfId="5584"/>
    <cellStyle name="好_2006年30云南 3" xfId="5585"/>
    <cellStyle name="好_2006年33甘肃" xfId="5586"/>
    <cellStyle name="好_Book1_2012-2013年经常性收入预测（1.1新口径） 2" xfId="5587"/>
    <cellStyle name="好_2006年33甘肃 2" xfId="5588"/>
    <cellStyle name="好_Book1_2012-2013年经常性收入预测（1.1新口径） 2 2" xfId="5589"/>
    <cellStyle name="好_Xl0000068_基金汇总 2" xfId="5590"/>
    <cellStyle name="好_2006年33甘肃 3" xfId="5591"/>
    <cellStyle name="好_2006年34青海" xfId="5592"/>
    <cellStyle name="好_2006年34青海 2" xfId="5593"/>
    <cellStyle name="好_2006年34青海_2014省级收入12.2（更新后）" xfId="5594"/>
    <cellStyle name="好_2006年34青海_2014省级收入12.2（更新后） 2" xfId="5595"/>
    <cellStyle name="好_2006年34青海_2014省级收入及财力12.12（更新后）" xfId="5596"/>
    <cellStyle name="好_2006年34青海_财力性转移支付2010年预算参考数 3" xfId="5597"/>
    <cellStyle name="好_2006年全省财力计算表（中央、决算）" xfId="5598"/>
    <cellStyle name="好_2006年全省财力计算表（中央、决算） 2" xfId="5599"/>
    <cellStyle name="好_2006年水利统计指标统计表" xfId="5600"/>
    <cellStyle name="好_2006年水利统计指标统计表 2" xfId="5601"/>
    <cellStyle name="好_2006年水利统计指标统计表 3" xfId="5602"/>
    <cellStyle name="好_2006年水利统计指标统计表_2014省级收入及财力12.12（更新后） 2" xfId="5603"/>
    <cellStyle name="好_2006年水利统计指标统计表_财力性转移支付2010年预算参考数" xfId="5604"/>
    <cellStyle name="好_2006年水利统计指标统计表_财力性转移支付2010年预算参考数 3" xfId="5605"/>
    <cellStyle name="好_2006年水利统计指标统计表_省级财力12.12" xfId="5606"/>
    <cellStyle name="好_2006年水利统计指标统计表_省级财力12.12 2" xfId="5607"/>
    <cellStyle name="好_2008计算资料（8月5）" xfId="5608"/>
    <cellStyle name="好_2007结算与财力(6.2)" xfId="5609"/>
    <cellStyle name="好_2007结算与财力(6.2)_基金汇总" xfId="5610"/>
    <cellStyle name="好_2007结算与财力(6.2)_基金汇总 2" xfId="5611"/>
    <cellStyle name="好_2007结算与财力(6.2)_收入汇总" xfId="5612"/>
    <cellStyle name="好_2007年结算已定项目对账单" xfId="5613"/>
    <cellStyle name="好_2007年结算已定项目对账单 2 2" xfId="5614"/>
    <cellStyle name="好_2007年结算已定项目对账单 4" xfId="5615"/>
    <cellStyle name="好_2007年结算已定项目对账单_2013省级预算附表" xfId="5616"/>
    <cellStyle name="好_2007年结算已定项目对账单_2013省级预算附表 2" xfId="5617"/>
    <cellStyle name="好_Xl0000068_2017年预算草案（债务） 2" xfId="5618"/>
    <cellStyle name="好_2007年结算已定项目对账单_2014省级收入及财力12.12（更新后）" xfId="5619"/>
    <cellStyle name="好_2007年结算已定项目对账单_2014省级收入及财力12.12（更新后） 2" xfId="5620"/>
    <cellStyle name="好_2007年结算已定项目对账单_2017年预算草案（债务） 2" xfId="5621"/>
    <cellStyle name="好_2007年结算已定项目对账单_附表1-6 2" xfId="5622"/>
    <cellStyle name="好_2007年结算已定项目对账单_基金汇总" xfId="5623"/>
    <cellStyle name="好_2007年结算已定项目对账单_省级财力12.12 2" xfId="5624"/>
    <cellStyle name="好_2007年收支情况及2008年收支预计表(汇总表) 2" xfId="5625"/>
    <cellStyle name="好_2007年收支情况及2008年收支预计表(汇总表) 3" xfId="5626"/>
    <cellStyle name="好_2007年收支情况及2008年收支预计表(汇总表)_2014省级收入12.2（更新后）" xfId="5627"/>
    <cellStyle name="千分位" xfId="5628"/>
    <cellStyle name="好_2007年收支情况及2008年收支预计表(汇总表)_2014省级收入及财力12.12（更新后） 2" xfId="5629"/>
    <cellStyle name="好_2007年一般预算支出剔除" xfId="5630"/>
    <cellStyle name="烹拳 [0]_ +Foil &amp; -FOIL &amp; PAPER" xfId="5631"/>
    <cellStyle name="好_2007年一般预算支出剔除 2" xfId="5632"/>
    <cellStyle name="好_2007年一般预算支出剔除 3" xfId="5633"/>
    <cellStyle name="好_2007年一般预算支出剔除_2014省级收入12.2（更新后）" xfId="5634"/>
    <cellStyle name="好_2007年一般预算支出剔除_2014省级收入12.2（更新后） 2" xfId="5635"/>
    <cellStyle name="好_2007年一般预算支出剔除_2014省级收入及财力12.12（更新后）" xfId="5636"/>
    <cellStyle name="好_2007年一般预算支出剔除_2014省级收入及财力12.12（更新后） 2" xfId="5637"/>
    <cellStyle name="好_2007年一般预算支出剔除_省级财力12.12 2" xfId="5638"/>
    <cellStyle name="好_2007年中央财政与河南省财政年终决算结算单" xfId="5639"/>
    <cellStyle name="好_2007年中央财政与河南省财政年终决算结算单 2" xfId="5640"/>
    <cellStyle name="好_2007年中央财政与河南省财政年终决算结算单 3" xfId="5641"/>
    <cellStyle name="好_20河南省 2" xfId="5642"/>
    <cellStyle name="好_2007年中央财政与河南省财政年终决算结算单 4" xfId="5643"/>
    <cellStyle name="好_20河南省 3" xfId="5644"/>
    <cellStyle name="好_2007年中央财政与河南省财政年终决算结算单_2014省级收入12.2（更新后）" xfId="5645"/>
    <cellStyle name="好_2007年中央财政与河南省财政年终决算结算单_2014省级收入12.2（更新后） 2" xfId="5646"/>
    <cellStyle name="好_2007年中央财政与河南省财政年终决算结算单_2014省级收入及财力12.12（更新后）" xfId="5647"/>
    <cellStyle name="好_2007年中央财政与河南省财政年终决算结算单_2014省级收入及财力12.12（更新后） 2" xfId="5648"/>
    <cellStyle name="好_2007年中央财政与河南省财政年终决算结算单_附表1-6 2" xfId="5649"/>
    <cellStyle name="好_2007年中央财政与河南省财政年终决算结算单_基金汇总" xfId="5650"/>
    <cellStyle name="好_2007年中央财政与河南省财政年终决算结算单_基金汇总 2" xfId="5651"/>
    <cellStyle name="好_2007年中央财政与河南省财政年终决算结算单_省级财力12.12" xfId="5652"/>
    <cellStyle name="好_2007年中央财政与河南省财政年终决算结算单_省级财力12.12 2" xfId="5653"/>
    <cellStyle name="好_基金安排表" xfId="5654"/>
    <cellStyle name="好_2007年中央财政与河南省财政年终决算结算单_收入汇总" xfId="5655"/>
    <cellStyle name="好_2007年中央财政与河南省财政年终决算结算单_收入汇总 2" xfId="5656"/>
    <cellStyle name="好_2007年中央财政与河南省财政年终决算结算单_支出汇总" xfId="5657"/>
    <cellStyle name="好_2007一般预算支出口径剔除表_2014省级收入及财力12.12（更新后） 2" xfId="5658"/>
    <cellStyle name="好_2007一般预算支出口径剔除表_省级财力12.12" xfId="5659"/>
    <cellStyle name="好_Xl0000068" xfId="5660"/>
    <cellStyle name="好_2007一般预算支出口径剔除表_省级财力12.12 2" xfId="5661"/>
    <cellStyle name="好_2008计算资料（8月11日终稿）" xfId="5662"/>
    <cellStyle name="好_2008结算与财力(最终) 2" xfId="5663"/>
    <cellStyle name="好_20河南_2014省级收入12.2（更新后）" xfId="5664"/>
    <cellStyle name="好_2008年财政收支预算草案(1.4)_2017年预算草案（债务） 2" xfId="5665"/>
    <cellStyle name="好_2008经常性收入" xfId="5666"/>
    <cellStyle name="好_2008经常性收入 2 2" xfId="5667"/>
    <cellStyle name="好_2008年财政收支预算草案(1.4)" xfId="5668"/>
    <cellStyle name="好_2008年财政收支预算草案(1.4) 2 2 2" xfId="5669"/>
    <cellStyle name="好_2008年财政收支预算草案(1.4) 2 3" xfId="5670"/>
    <cellStyle name="好_省级基金收出 2" xfId="5671"/>
    <cellStyle name="好_2008年财政收支预算草案(1.4) 4" xfId="5672"/>
    <cellStyle name="好_2008年财政收支预算草案(1.4)_2017年预算草案（债务）" xfId="5673"/>
    <cellStyle name="好_2008年财政收支预算草案(1.4)_2017年预算草案（债务） 3" xfId="5674"/>
    <cellStyle name="好_2008年财政收支预算草案(1.4)_基金汇总 3" xfId="5675"/>
    <cellStyle name="好_商品交易所2006--2008年税收_收入汇总 2" xfId="5676"/>
    <cellStyle name="好_2008年财政收支预算草案(1.4)_收入汇总 2 2" xfId="5677"/>
    <cellStyle name="好_2008年财政收支预算草案(1.4)_收入汇总 3" xfId="5678"/>
    <cellStyle name="好_2008年财政收支预算草案(1.4)_支出汇总 2 2" xfId="5679"/>
    <cellStyle name="好_2008年财政收支预算草案(1.4)_支出汇总 3" xfId="5680"/>
    <cellStyle name="好_县市旗测算20080508_不含人员经费系数" xfId="5681"/>
    <cellStyle name="好_2008年全省汇总收支计算表" xfId="5682"/>
    <cellStyle name="好_2008年全省汇总收支计算表 2" xfId="5683"/>
    <cellStyle name="好_2008年全省汇总收支计算表_2014省级收入12.2（更新后）" xfId="5684"/>
    <cellStyle name="好_2008年全省汇总收支计算表_2014省级收入12.2（更新后） 2" xfId="5685"/>
    <cellStyle name="好_市辖区测算-新科目（20080626）_民生政策最低支出需求_财力性转移支付2010年预算参考数 3" xfId="5686"/>
    <cellStyle name="好_2008年全省汇总收支计算表_2014省级收入及财力12.12（更新后）" xfId="5687"/>
    <cellStyle name="好_2008年全省汇总收支计算表_2014省级收入及财力12.12（更新后） 2" xfId="5688"/>
    <cellStyle name="好_2008年全省汇总收支计算表_财力性转移支付2010年预算参考数" xfId="5689"/>
    <cellStyle name="好_2008年全省汇总收支计算表_省级财力12.12 2" xfId="5690"/>
    <cellStyle name="好_2008年全省人员信息 2" xfId="5691"/>
    <cellStyle name="好_2008年一般预算支出预计" xfId="5692"/>
    <cellStyle name="好_2008年一般预算支出预计 2" xfId="5693"/>
    <cellStyle name="好_市辖区测算-新科目（20080626）_县市旗测算-新科目（含人口规模效应）_财力性转移支付2010年预算参考数 2" xfId="5694"/>
    <cellStyle name="好_2008年预计支出与2007年对比 2" xfId="5695"/>
    <cellStyle name="好_市辖区测算-新科目（20080626）_县市旗测算-新科目（含人口规模效应）_财力性转移支付2010年预算参考数 3" xfId="5696"/>
    <cellStyle name="好_2008年预计支出与2007年对比 3" xfId="5697"/>
    <cellStyle name="好_2008年支出核定 2" xfId="5698"/>
    <cellStyle name="好_检验表 2 2" xfId="5699"/>
    <cellStyle name="好_2008年支出核定 3" xfId="5700"/>
    <cellStyle name="好_2008年支出调整" xfId="5701"/>
    <cellStyle name="好_2008年支出调整 2" xfId="5702"/>
    <cellStyle name="好_2008年支出调整 3" xfId="5703"/>
    <cellStyle name="好_2008年支出调整_2014省级收入12.2（更新后） 2" xfId="5704"/>
    <cellStyle name="好_2008年支出调整_2014省级收入及财力12.12（更新后）" xfId="5705"/>
    <cellStyle name="好_2008年支出调整_财力性转移支付2010年预算参考数" xfId="5706"/>
    <cellStyle name="好_2008年支出调整_财力性转移支付2010年预算参考数 2" xfId="5707"/>
    <cellStyle name="好_2008年支出调整_财力性转移支付2010年预算参考数 3" xfId="5708"/>
    <cellStyle name="好_2009年财力测算情况11.19" xfId="5709"/>
    <cellStyle name="好_2009年财力测算情况11.19 2" xfId="5710"/>
    <cellStyle name="好_2009年财力测算情况11.19 3" xfId="5711"/>
    <cellStyle name="好_2009年财力测算情况11.19_收入汇总" xfId="5712"/>
    <cellStyle name="好_电力公司增值税划转" xfId="5713"/>
    <cellStyle name="好_2009年结算（最终） 2" xfId="5714"/>
    <cellStyle name="好_2009年结算（最终） 3" xfId="5715"/>
    <cellStyle name="好_Sheet1_全省基金收支" xfId="5716"/>
    <cellStyle name="好_2009年结算（最终）_基金汇总" xfId="5717"/>
    <cellStyle name="好_Sheet1_全省基金收支 2" xfId="5718"/>
    <cellStyle name="好_2009年结算（最终）_基金汇总 2" xfId="5719"/>
    <cellStyle name="好_2009年结算（最终）_收入汇总" xfId="5720"/>
    <cellStyle name="好_2009年结算（最终）_收入汇总 2" xfId="5721"/>
    <cellStyle name="好_2009年结算（最终）_支出汇总" xfId="5722"/>
    <cellStyle name="好_民生政策最低支出需求" xfId="5723"/>
    <cellStyle name="好_平邑_财力性转移支付2010年预算参考数 2" xfId="5724"/>
    <cellStyle name="好_2009年省对市县转移支付测算表(9.27) 3" xfId="5725"/>
    <cellStyle name="好_2009年省对市县转移支付测算表(9.27)_2014省级收入12.2（更新后）" xfId="5726"/>
    <cellStyle name="好_自行调整差异系数顺序 3" xfId="5727"/>
    <cellStyle name="好_2009年省对市县转移支付测算表(9.27)_2014省级收入12.2（更新后） 2" xfId="5728"/>
    <cellStyle name="好_2009年省对市县转移支付测算表(9.27)_2014省级收入及财力12.12（更新后）" xfId="5729"/>
    <cellStyle name="好_2009年省与市县结算（最终）" xfId="5730"/>
    <cellStyle name="好_2009年省与市县结算（最终） 2" xfId="5731"/>
    <cellStyle name="好_2010.10.30" xfId="5732"/>
    <cellStyle name="好_2010年全省供养人员 2" xfId="5733"/>
    <cellStyle name="好_附表_省级财力12.12 2" xfId="5734"/>
    <cellStyle name="好_农林水和城市维护标准支出20080505－县区合计_不含人员经费系数_财力性转移支付2010年预算参考数 2" xfId="5735"/>
    <cellStyle name="好_2010年收入预测表（20091218)）" xfId="5736"/>
    <cellStyle name="好_县市旗测算20080508_县市旗测算-新科目（含人口规模效应）_财力性转移支付2010年预算参考数" xfId="5737"/>
    <cellStyle name="好_2010年收入预测表（20091218)） 2" xfId="5738"/>
    <cellStyle name="好_2010年收入预测表（20091218)） 3" xfId="5739"/>
    <cellStyle name="好_20河南_财力性转移支付2010年预算参考数" xfId="5740"/>
    <cellStyle name="好_2010年收入预测表（20091218)）_基金汇总 2" xfId="5741"/>
    <cellStyle name="好_2010年收入预测表（20091218)）_收入汇总" xfId="5742"/>
    <cellStyle name="好_2010年收入预测表（20091218)）_收入汇总 2" xfId="5743"/>
    <cellStyle name="好_2010年收入预测表（20091219)）" xfId="5744"/>
    <cellStyle name="好_2010年收入预测表（20091219)） 2" xfId="5745"/>
    <cellStyle name="好_2010年收入预测表（20091219)） 3" xfId="5746"/>
    <cellStyle name="好_20160105省级2016年预算情况表（最新）_2017年预算草案（债务）" xfId="5747"/>
    <cellStyle name="好_2010年收入预测表（20091219)）_基金汇总" xfId="5748"/>
    <cellStyle name="好_20160105省级2016年预算情况表（最新）_2017年预算草案（债务） 2" xfId="5749"/>
    <cellStyle name="好_2010年收入预测表（20091219)）_基金汇总 2" xfId="5750"/>
    <cellStyle name="好_2010年收入预测表（20091219)）_收入汇总" xfId="5751"/>
    <cellStyle name="好_2010年收入预测表（20091219)）_收入汇总 2" xfId="5752"/>
    <cellStyle name="好_2010年收入预测表（20091230)）" xfId="5753"/>
    <cellStyle name="好_2010年收入预测表（20091230)） 2" xfId="5754"/>
    <cellStyle name="好_2010年收入预测表（20091230)） 3" xfId="5755"/>
    <cellStyle name="好_2010年收入预测表（20091230)）_收入汇总" xfId="5756"/>
    <cellStyle name="好_2010年收入预测表（20091230)）_收入汇总 2" xfId="5757"/>
    <cellStyle name="好_2010年收入预测表（20091230)）_支出汇总 2" xfId="5758"/>
    <cellStyle name="好_2010省对市县转移支付测算表(10-21）" xfId="5759"/>
    <cellStyle name="好_2010省对市县转移支付测算表(10-21） 2" xfId="5760"/>
    <cellStyle name="好_2010省对市县转移支付测算表(10-21）_2014省级收入及财力12.12（更新后）" xfId="5761"/>
    <cellStyle name="好_2010省对市县转移支付测算表(10-21）_2014省级收入及财力12.12（更新后） 2" xfId="5762"/>
    <cellStyle name="好_2010省对市县转移支付测算表(10-21）_省级财力12.12" xfId="5763"/>
    <cellStyle name="好_行政(燃修费)_财力性转移支付2010年预算参考数 2" xfId="5764"/>
    <cellStyle name="好_2010省对市县转移支付测算表(10-21）_省级财力12.12 2" xfId="5765"/>
    <cellStyle name="好_2010省级行政性收费专项收入批复" xfId="5766"/>
    <cellStyle name="好_2010省级行政性收费专项收入批复_基金汇总" xfId="5767"/>
    <cellStyle name="好_2010省级行政性收费专项收入批复_基金汇总 2" xfId="5768"/>
    <cellStyle name="好_2010省级行政性收费专项收入批复_收入汇总" xfId="5769"/>
    <cellStyle name="好_安徽 缺口县区测算(地方填报)1_省级财力12.12" xfId="5770"/>
    <cellStyle name="好_2010省级行政性收费专项收入批复_收入汇总 2" xfId="5771"/>
    <cellStyle name="好_安徽 缺口县区测算(地方填报)1_省级财力12.12 2" xfId="5772"/>
    <cellStyle name="好_2010省级行政性收费专项收入批复_支出汇总" xfId="5773"/>
    <cellStyle name="好_2010省级行政性收费专项收入批复_支出汇总 2" xfId="5774"/>
    <cellStyle name="千位分隔 2 2 2" xfId="5775"/>
    <cellStyle name="好_20111127汇报附表（8张）" xfId="5776"/>
    <cellStyle name="千位分隔 2 2 2 2" xfId="5777"/>
    <cellStyle name="好_20111127汇报附表（8张） 2" xfId="5778"/>
    <cellStyle name="好_20111127汇报附表（8张）_基金汇总" xfId="5779"/>
    <cellStyle name="好_县市旗测算20080508_不含人员经费系数_财力性转移支付2010年预算参考数 3" xfId="5780"/>
    <cellStyle name="好_20111127汇报附表（8张）_收入汇总" xfId="5781"/>
    <cellStyle name="好_20111127汇报附表（8张）_收入汇总 2" xfId="5782"/>
    <cellStyle name="好_20111127汇报附表（8张）_支出汇总" xfId="5783"/>
    <cellStyle name="好_20111127汇报附表（8张）_支出汇总 2" xfId="5784"/>
    <cellStyle name="好_2011年全省及省级预计2011-12-12" xfId="5785"/>
    <cellStyle name="好_2011年全省及省级预计2011-12-12 2" xfId="5786"/>
    <cellStyle name="好_2011年全省及省级预计2011-12-12_基金汇总" xfId="5787"/>
    <cellStyle name="好_2011年全省及省级预计2011-12-12_基金汇总 2" xfId="5788"/>
    <cellStyle name="好_2011年全省及省级预计2011-12-12_收入汇总" xfId="5789"/>
    <cellStyle name="好_基金安排表 2" xfId="5790"/>
    <cellStyle name="好_2011年全省及省级预计2011-12-12_收入汇总 2" xfId="5791"/>
    <cellStyle name="好_基金安排表 2 2" xfId="5792"/>
    <cellStyle name="好_2011年全省及省级预计2011-12-12_支出汇总" xfId="5793"/>
    <cellStyle name="好_2011年全省及省级预计2011-12-12_支出汇总 2" xfId="5794"/>
    <cellStyle name="好_34青海 2" xfId="5795"/>
    <cellStyle name="好_2011年预算表格2010.12.9" xfId="5796"/>
    <cellStyle name="好_2011年预算表格2010.12.9 2 2" xfId="5797"/>
    <cellStyle name="强调文字颜色 6 2_3.2017全省支出" xfId="5798"/>
    <cellStyle name="好_2011年预算表格2010.12.9_2014省级收入12.2（更新后）" xfId="5799"/>
    <cellStyle name="千_NJ18-15 3" xfId="5800"/>
    <cellStyle name="好_2011年预算表格2010.12.9_2014省级收入12.2（更新后） 2" xfId="5801"/>
    <cellStyle name="好_行政(燃修费)_民生政策最低支出需求_财力性转移支付2010年预算参考数" xfId="5802"/>
    <cellStyle name="好_2011年预算表格2010.12.9_2017年预算草案（债务）" xfId="5803"/>
    <cellStyle name="好_行政(燃修费)_民生政策最低支出需求_财力性转移支付2010年预算参考数 2" xfId="5804"/>
    <cellStyle name="好_2011年预算表格2010.12.9_2017年预算草案（债务） 2" xfId="5805"/>
    <cellStyle name="好_2011年预算表格2010.12.9_附表1-6 2" xfId="5806"/>
    <cellStyle name="好_2011年预算表格2010.12.9_省级财力12.12" xfId="5807"/>
    <cellStyle name="好_2011年预算表格2010.12.9_收入汇总" xfId="5808"/>
    <cellStyle name="好_2011年预算表格2010.12.9_收入汇总 2" xfId="5809"/>
    <cellStyle name="好_2011年预算表格2010.12.9_支出汇总 2" xfId="5810"/>
    <cellStyle name="好_Book1_2012-2013年经常性收入预测（1.1新口径） 3" xfId="5811"/>
    <cellStyle name="好_2011年预算大表11-26" xfId="5812"/>
    <cellStyle name="好_其他部门(按照总人口测算）—20080416 3" xfId="5813"/>
    <cellStyle name="好_2011年预算大表11-26 2 2 2" xfId="5814"/>
    <cellStyle name="好_省属监狱人员级别表(驻外)_收入汇总" xfId="5815"/>
    <cellStyle name="好_复件 复件 2010年预算表格－2010-03-26-（含表间 公式）_2014省级收入及财力12.12（更新后） 2" xfId="5816"/>
    <cellStyle name="好_2011年预算大表11-26_2017年预算草案（债务）" xfId="5817"/>
    <cellStyle name="好_2011年预算大表11-26_2017年预算草案（债务） 2" xfId="5818"/>
    <cellStyle name="好_2011年预算大表11-26_2017年预算草案（债务） 2 2" xfId="5819"/>
    <cellStyle name="好_20160105省级2016年预算情况表（最新）_基金汇总" xfId="5820"/>
    <cellStyle name="好_2011年预算大表11-26_基金汇总" xfId="5821"/>
    <cellStyle name="好_2011年预算大表11-26_基金汇总 2" xfId="5822"/>
    <cellStyle name="好_2011年预算大表11-26_基金汇总 3" xfId="5823"/>
    <cellStyle name="好_河南 缺口县区测算(地方填报)_2014省级收入12.2（更新后） 2" xfId="5824"/>
    <cellStyle name="好_2011年预算大表11-26_收入汇总 2 2" xfId="5825"/>
    <cellStyle name="好_2011年预算大表11-26_收入汇总 3" xfId="5826"/>
    <cellStyle name="好_2011年预算大表11-26_支出汇总" xfId="5827"/>
    <cellStyle name="好_2011年预算大表11-26_支出汇总 3" xfId="5828"/>
    <cellStyle name="好_行政公检法测算_民生政策最低支出需求_2014省级收入12.2（更新后） 2" xfId="5829"/>
    <cellStyle name="好_2012年国有资本经营预算收支总表 2" xfId="5830"/>
    <cellStyle name="好_2012年结算与财力5.3" xfId="5831"/>
    <cellStyle name="好_2012年结余使用" xfId="5832"/>
    <cellStyle name="好_2012年省级一般预算收入计划" xfId="5833"/>
    <cellStyle name="好_2013省级预算附表 2" xfId="5834"/>
    <cellStyle name="好_2013省级预算附表 2 2" xfId="5835"/>
    <cellStyle name="好_20160105省级2016年预算情况表（最新） 2" xfId="5836"/>
    <cellStyle name="好_20160105省级2016年预算情况表（最新） 2 2" xfId="5837"/>
    <cellStyle name="好_20160105省级2016年预算情况表（最新） 3" xfId="5838"/>
    <cellStyle name="好_商品交易所2006--2008年税收_基金汇总 2" xfId="5839"/>
    <cellStyle name="好_20160105省级2016年预算情况表（最新）_收入汇总 2" xfId="5840"/>
    <cellStyle name="好_Book1_2012年省级平衡简表（用） 3" xfId="5841"/>
    <cellStyle name="好_20160105省级2016年预算情况表（最新）_支出汇总" xfId="5842"/>
    <cellStyle name="好_20160105省级2016年预算情况表（最新）_支出汇总 2" xfId="5843"/>
    <cellStyle name="好_20161017---核定基数定表" xfId="5844"/>
    <cellStyle name="好_20161017---核定基数定表 2" xfId="5845"/>
    <cellStyle name="好_20161017---核定基数定表 3" xfId="5846"/>
    <cellStyle name="好_2016年财政专项清理表" xfId="5847"/>
    <cellStyle name="强调 1 3" xfId="5848"/>
    <cellStyle name="好_2016年财政专项清理表 2" xfId="5849"/>
    <cellStyle name="好_2016年财政专项清理表 2 2" xfId="5850"/>
    <cellStyle name="好_2016年财政专项清理表 3" xfId="5851"/>
    <cellStyle name="着色 2 2" xfId="5852"/>
    <cellStyle name="好_2016年财政总决算生成表全套0417 -平衡表" xfId="5853"/>
    <cellStyle name="好_2016年财政总决算生成表全套0417 -平衡表 2" xfId="5854"/>
    <cellStyle name="好_2016年财政总决算生成表全套0417 -平衡表 3" xfId="5855"/>
    <cellStyle name="好_2016年预算表格（公式） 2" xfId="5856"/>
    <cellStyle name="好_2016年中原银行税收基数短收市县负担情况表" xfId="5857"/>
    <cellStyle name="好_34青海_1_2014省级收入及财力12.12（更新后）" xfId="5858"/>
    <cellStyle name="好_核定人数对比_财力性转移支付2010年预算参考数 2" xfId="5859"/>
    <cellStyle name="好_2016年中原银行税收基数短收市县负担情况表 2" xfId="5860"/>
    <cellStyle name="好_34青海_1_2014省级收入及财力12.12（更新后） 2" xfId="5861"/>
    <cellStyle name="好_2016年中原银行税收基数短收市县负担情况表 3" xfId="5862"/>
    <cellStyle name="好_20170103省级2017年预算情况表" xfId="5863"/>
    <cellStyle name="好_20170103省级2017年预算情况表 2" xfId="5864"/>
    <cellStyle name="好_20171126--2018年省级收入预算（打印） 2" xfId="5865"/>
    <cellStyle name="好_2017年预算草案（债务）" xfId="5866"/>
    <cellStyle name="好_2017年预算草案（债务） 2" xfId="5867"/>
    <cellStyle name="好_2017年预算草案（债务） 2 2" xfId="5868"/>
    <cellStyle name="好_20河南(财政部2010年县级基本财力测算数据)_2014省级收入12.2（更新后）" xfId="5869"/>
    <cellStyle name="好_20河南(财政部2010年县级基本财力测算数据)_2014省级收入12.2（更新后） 2" xfId="5870"/>
    <cellStyle name="好_20河南(财政部2010年县级基本财力测算数据)_省级财力12.12" xfId="5871"/>
    <cellStyle name="好_20河南(财政部2010年县级基本财力测算数据)_省级财力12.12 2" xfId="5872"/>
    <cellStyle name="好_20河南_2014省级收入及财力12.12（更新后）" xfId="5873"/>
    <cellStyle name="好_20河南_财力性转移支付2010年预算参考数 2" xfId="5874"/>
    <cellStyle name="好_20河南_财力性转移支付2010年预算参考数 3" xfId="5875"/>
    <cellStyle name="好_20河南_省级财力12.12" xfId="5876"/>
    <cellStyle name="好_商品交易所2006--2008年税收 2" xfId="5877"/>
    <cellStyle name="好_20河南_省级财力12.12 2" xfId="5878"/>
    <cellStyle name="好_商品交易所2006--2008年税收 2 2" xfId="5879"/>
    <cellStyle name="好_20河南省" xfId="5880"/>
    <cellStyle name="好_22湖南 3" xfId="5881"/>
    <cellStyle name="好_22湖南_2014省级收入12.2（更新后）" xfId="5882"/>
    <cellStyle name="好_22湖南_2014省级收入12.2（更新后） 2" xfId="5883"/>
    <cellStyle name="好_22湖南_财力性转移支付2010年预算参考数" xfId="5884"/>
    <cellStyle name="适中 2" xfId="5885"/>
    <cellStyle name="好_22湖南_财力性转移支付2010年预算参考数 2" xfId="5886"/>
    <cellStyle name="适中 2 2" xfId="5887"/>
    <cellStyle name="好_27重庆_2014省级收入12.2（更新后）" xfId="5888"/>
    <cellStyle name="好_27重庆_2014省级收入12.2（更新后） 2" xfId="5889"/>
    <cellStyle name="好_27重庆_2014省级收入及财力12.12（更新后）" xfId="5890"/>
    <cellStyle name="好_27重庆_2014省级收入及财力12.12（更新后） 2" xfId="5891"/>
    <cellStyle name="好_27重庆_财力性转移支付2010年预算参考数 2" xfId="5892"/>
    <cellStyle name="好_28四川" xfId="5893"/>
    <cellStyle name="好_Book1 2" xfId="5894"/>
    <cellStyle name="好_28四川_2014省级收入及财力12.12（更新后）" xfId="5895"/>
    <cellStyle name="好_28四川_财力性转移支付2010年预算参考数" xfId="5896"/>
    <cellStyle name="好_28四川_财力性转移支付2010年预算参考数 2" xfId="5897"/>
    <cellStyle name="好_28四川_财力性转移支付2010年预算参考数 3" xfId="5898"/>
    <cellStyle name="好_3.2017全省支出" xfId="5899"/>
    <cellStyle name="好_3.2017全省支出 2" xfId="5900"/>
    <cellStyle name="好_30云南" xfId="5901"/>
    <cellStyle name="好_30云南 2" xfId="5902"/>
    <cellStyle name="好_30云南 3" xfId="5903"/>
    <cellStyle name="好_30云南_1" xfId="5904"/>
    <cellStyle name="好_30云南_1 2" xfId="5905"/>
    <cellStyle name="好_省级明细_全省预算代编 2" xfId="5906"/>
    <cellStyle name="好_30云南_1 3" xfId="5907"/>
    <cellStyle name="好_30云南_1_2014省级收入及财力12.12（更新后）" xfId="5908"/>
    <cellStyle name="好_30云南_1_2014省级收入及财力12.12（更新后） 2" xfId="5909"/>
    <cellStyle name="好_30云南_1_省级财力12.12 2" xfId="5910"/>
    <cellStyle name="好_33甘肃" xfId="5911"/>
    <cellStyle name="好_33甘肃 2" xfId="5912"/>
    <cellStyle name="好_34青海" xfId="5913"/>
    <cellStyle name="好_省级明细_Xl0000071_2017年预算草案（债务）" xfId="5914"/>
    <cellStyle name="好_34青海_1" xfId="5915"/>
    <cellStyle name="好_省级明细_Xl0000068_支出汇总" xfId="5916"/>
    <cellStyle name="好_34青海_1 3" xfId="5917"/>
    <cellStyle name="好_34青海_1_财力性转移支付2010年预算参考数" xfId="5918"/>
    <cellStyle name="好_34青海_1_财力性转移支付2010年预算参考数 2" xfId="5919"/>
    <cellStyle name="好_34青海_1_财力性转移支付2010年预算参考数 3" xfId="5920"/>
    <cellStyle name="好_34青海_1_省级财力12.12" xfId="5921"/>
    <cellStyle name="好_34青海_2014省级收入12.2（更新后）" xfId="5922"/>
    <cellStyle name="好_34青海_2014省级收入12.2（更新后） 2" xfId="5923"/>
    <cellStyle name="好_410927000_台前县 2" xfId="5924"/>
    <cellStyle name="好_410927000_台前县_2014省级收入及财力12.12（更新后）" xfId="5925"/>
    <cellStyle name="好_410927000_台前县_2014省级收入及财力12.12（更新后） 2" xfId="5926"/>
    <cellStyle name="警告文本 2 5" xfId="5927"/>
    <cellStyle name="好_410927000_台前县_省级财力12.12" xfId="5928"/>
    <cellStyle name="好_410927000_台前县_省级财力12.12 2" xfId="5929"/>
    <cellStyle name="好_530623_2006年县级财政报表附表 2" xfId="5930"/>
    <cellStyle name="好_530623_2006年县级财政报表附表 3" xfId="5931"/>
    <cellStyle name="好_河南省----2009-05-21（补充数据）_附表1-6" xfId="5932"/>
    <cellStyle name="好_530629_2006年县级财政报表附表" xfId="5933"/>
    <cellStyle name="好_5334_2006年迪庆县级财政报表附表" xfId="5934"/>
    <cellStyle name="好_财力（李处长）_2014省级收入及财力12.12（更新后）" xfId="5935"/>
    <cellStyle name="好_6.2017省本级支出" xfId="5936"/>
    <cellStyle name="好_Book1" xfId="5937"/>
    <cellStyle name="好_行政（人员）_县市旗测算-新科目（含人口规模效应）_财力性转移支付2010年预算参考数 2" xfId="5938"/>
    <cellStyle name="好_Book1 3" xfId="5939"/>
    <cellStyle name="好_Book1_2012年省级平衡简表（用）" xfId="5940"/>
    <cellStyle name="好_Book1_2012年省级平衡简表（用） 2" xfId="5941"/>
    <cellStyle name="好_Book1_2013省级预算附表 2" xfId="5942"/>
    <cellStyle name="好_Book1_2016年结算与财力5.17" xfId="5943"/>
    <cellStyle name="好_Book1_2016年结算与财力5.17 2" xfId="5944"/>
    <cellStyle name="好_Book1_2016年结算与财力5.17 3" xfId="5945"/>
    <cellStyle name="好_县市旗测算-新科目（20080627）_县市旗测算-新科目（含人口规模效应）_财力性转移支付2010年预算参考数" xfId="5946"/>
    <cellStyle name="好_Book1_5.2017省本级收入" xfId="5947"/>
    <cellStyle name="好_县市旗测算-新科目（20080627）_县市旗测算-新科目（含人口规模效应）_财力性转移支付2010年预算参考数 2" xfId="5948"/>
    <cellStyle name="好_Book1_5.2017省本级收入 2" xfId="5949"/>
    <cellStyle name="好_云南 缺口县区测算(地方填报) 3" xfId="5950"/>
    <cellStyle name="好_Book1_5.2017省本级收入 2 2" xfId="5951"/>
    <cellStyle name="好_县市旗测算-新科目（20080627）_县市旗测算-新科目（含人口规模效应）_财力性转移支付2010年预算参考数 3" xfId="5952"/>
    <cellStyle name="好_Book1_5.2017省本级收入 3" xfId="5953"/>
    <cellStyle name="好_Book1_财力性转移支付2010年预算参考数" xfId="5954"/>
    <cellStyle name="好_Book1_附表1-6" xfId="5955"/>
    <cellStyle name="好_Book1_附表1-6 2" xfId="5956"/>
    <cellStyle name="好_Book1_基金汇总" xfId="5957"/>
    <cellStyle name="好_汇总表4 2" xfId="5958"/>
    <cellStyle name="好_Book1_收入汇总" xfId="5959"/>
    <cellStyle name="强调文字颜色 6 2" xfId="5960"/>
    <cellStyle name="好_Book2" xfId="5961"/>
    <cellStyle name="强调文字颜色 6 2 2" xfId="5962"/>
    <cellStyle name="好_Book2 2" xfId="5963"/>
    <cellStyle name="强调文字颜色 6 2 3" xfId="5964"/>
    <cellStyle name="好_Book2 3" xfId="5965"/>
    <cellStyle name="好_省级明细_基金最新_基金汇总 2" xfId="5966"/>
    <cellStyle name="好_Book2_2014省级收入及财力12.12（更新后）" xfId="5967"/>
    <cellStyle name="好_Book2_2014省级收入及财力12.12（更新后） 2" xfId="5968"/>
    <cellStyle name="好_Book2_财力性转移支付2010年预算参考数" xfId="5969"/>
    <cellStyle name="好_gdp 2" xfId="5970"/>
    <cellStyle name="好_gdp 3" xfId="5971"/>
    <cellStyle name="好_M01-2(州市补助收入) 2" xfId="5972"/>
    <cellStyle name="好_省级明细_Book1_基金汇总 2" xfId="5973"/>
    <cellStyle name="好_material report in Jul" xfId="5974"/>
    <cellStyle name="好_material report in Jul 2" xfId="5975"/>
    <cellStyle name="好_material report in Jun" xfId="5976"/>
    <cellStyle name="好_不含人员经费系数_省级财力12.12" xfId="5977"/>
    <cellStyle name="好_material report in Jun 2" xfId="5978"/>
    <cellStyle name="好_Material reprot In Apr (2) 2" xfId="5979"/>
    <cellStyle name="好_Material reprot In Dec" xfId="5980"/>
    <cellStyle name="好_Material reprot In Dec (3) 2" xfId="5981"/>
    <cellStyle name="好_Material reprot In Dec 2" xfId="5982"/>
    <cellStyle name="好_Material reprot In Feb (2)" xfId="5983"/>
    <cellStyle name="好_检验表（调整后）" xfId="5984"/>
    <cellStyle name="好_Material reprot In Feb (2) 2" xfId="5985"/>
    <cellStyle name="好_检验表（调整后） 2" xfId="5986"/>
    <cellStyle name="好_行政公检法测算_民生政策最低支出需求_2014省级收入及财力12.12（更新后）" xfId="5987"/>
    <cellStyle name="好_Material reprot In Mar" xfId="5988"/>
    <cellStyle name="好_Xl0000071" xfId="5989"/>
    <cellStyle name="好_行政公检法测算_民生政策最低支出需求_2014省级收入及财力12.12（更新后） 2" xfId="5990"/>
    <cellStyle name="好_Material reprot In Mar 2" xfId="5991"/>
    <cellStyle name="好_Sheet1 3" xfId="5992"/>
    <cellStyle name="好_Sheet1_1 2" xfId="5993"/>
    <cellStyle name="好_河南省----2009-05-21（补充数据）_支出汇总" xfId="5994"/>
    <cellStyle name="好_Sheet1_2 2 2" xfId="5995"/>
    <cellStyle name="好_Sheet1_Sheet2" xfId="5996"/>
    <cellStyle name="好_Sheet1_Sheet2 2" xfId="5997"/>
    <cellStyle name="好_Sheet1_省级财力12.12" xfId="5998"/>
    <cellStyle name="好_省级明细_代编全省支出预算修改" xfId="5999"/>
    <cellStyle name="好_Sheet1_省级财力12.12 2" xfId="6000"/>
    <cellStyle name="好_Sheet1_省级收入 2" xfId="6001"/>
    <cellStyle name="好_Sheet2 2" xfId="6002"/>
    <cellStyle name="好_Xl0000068 2" xfId="6003"/>
    <cellStyle name="好_Xl0000068 2 2" xfId="6004"/>
    <cellStyle name="好_Xl0000068 3" xfId="6005"/>
    <cellStyle name="好_Xl0000068_2017年预算草案（债务）" xfId="6006"/>
    <cellStyle name="好_Xl0000068_收入汇总" xfId="6007"/>
    <cellStyle name="好_Xl0000068_收入汇总 2" xfId="6008"/>
    <cellStyle name="好_Xl0000071 2" xfId="6009"/>
    <cellStyle name="好_Xl0000071 2 2" xfId="6010"/>
    <cellStyle name="好_省级明细_代编表" xfId="6011"/>
    <cellStyle name="好_Xl0000071 3" xfId="6012"/>
    <cellStyle name="好_Xl0000071_2017年预算草案（债务）" xfId="6013"/>
    <cellStyle name="好_Xl0000071_2017年预算草案（债务） 2" xfId="6014"/>
    <cellStyle name="好_Xl0000071_基金汇总" xfId="6015"/>
    <cellStyle name="好_Xl0000071_基金汇总 2" xfId="6016"/>
    <cellStyle name="好_Xl0000071_收入汇总" xfId="6017"/>
    <cellStyle name="好_省级明细_支出汇总" xfId="6018"/>
    <cellStyle name="好_Xl0000071_收入汇总 2" xfId="6019"/>
    <cellStyle name="好_Xl0000071_支出汇总" xfId="6020"/>
    <cellStyle name="好_Xl0000302" xfId="6021"/>
    <cellStyle name="好_Xl0000335" xfId="6022"/>
    <cellStyle name="好_分析缺口率" xfId="6023"/>
    <cellStyle name="好_Xl0000336 2" xfId="6024"/>
    <cellStyle name="好_Xl0000336 3" xfId="6025"/>
    <cellStyle name="好_安徽 缺口县区测算(地方填报)1" xfId="6026"/>
    <cellStyle name="好_安徽 缺口县区测算(地方填报)1 2" xfId="6027"/>
    <cellStyle name="好_安徽 缺口县区测算(地方填报)1_2014省级收入12.2（更新后）" xfId="6028"/>
    <cellStyle name="好_安徽 缺口县区测算(地方填报)1_2014省级收入12.2（更新后） 2" xfId="6029"/>
    <cellStyle name="好_汇总表_财力性转移支付2010年预算参考数" xfId="6030"/>
    <cellStyle name="好_安徽 缺口县区测算(地方填报)1_2014省级收入及财力12.12（更新后） 2" xfId="6031"/>
    <cellStyle name="好_县区合并测算20080423(按照各省比重）_不含人员经费系数_财力性转移支付2010年预算参考数 2" xfId="6032"/>
    <cellStyle name="好_县区合并测算20080421 3" xfId="6033"/>
    <cellStyle name="好_安徽 缺口县区测算(地方填报)1_财力性转移支付2010年预算参考数" xfId="6034"/>
    <cellStyle name="好_安徽 缺口县区测算(地方填报)1_财力性转移支付2010年预算参考数 3" xfId="6035"/>
    <cellStyle name="好_表一 2" xfId="6036"/>
    <cellStyle name="好_表一_2014省级收入12.2（更新后） 2" xfId="6037"/>
    <cellStyle name="好_表一_2014省级收入及财力12.12（更新后）" xfId="6038"/>
    <cellStyle name="好_表一_2014省级收入及财力12.12（更新后） 2" xfId="6039"/>
    <cellStyle name="好_表一_省级财力12.12" xfId="6040"/>
    <cellStyle name="好_表一_省级财力12.12 2" xfId="6041"/>
    <cellStyle name="好_不含人员经费系数" xfId="6042"/>
    <cellStyle name="好_不含人员经费系数 2" xfId="6043"/>
    <cellStyle name="好_不含人员经费系数 3" xfId="6044"/>
    <cellStyle name="好_不含人员经费系数_2014省级收入及财力12.12（更新后）" xfId="6045"/>
    <cellStyle name="好_不含人员经费系数_财力性转移支付2010年预算参考数" xfId="6046"/>
    <cellStyle name="好_不含人员经费系数_财力性转移支付2010年预算参考数 2" xfId="6047"/>
    <cellStyle name="好_财力（李处长） 2" xfId="6048"/>
    <cellStyle name="好_教育(按照总人口测算）—20080416_不含人员经费系数_财力性转移支付2010年预算参考数" xfId="6049"/>
    <cellStyle name="好_财力（李处长）_省级财力12.12" xfId="6050"/>
    <cellStyle name="好_教育(按照总人口测算）—20080416_不含人员经费系数_财力性转移支付2010年预算参考数 2" xfId="6051"/>
    <cellStyle name="好_财力（李处长）_省级财力12.12 2" xfId="6052"/>
    <cellStyle name="好_财力差异计算表(不含非农业区)" xfId="6053"/>
    <cellStyle name="好_财力差异计算表(不含非农业区) 2" xfId="6054"/>
    <cellStyle name="好_财力差异计算表(不含非农业区) 3" xfId="6055"/>
    <cellStyle name="好_财力差异计算表(不含非农业区)_2014省级收入12.2（更新后） 2" xfId="6056"/>
    <cellStyle name="好_财力差异计算表(不含非农业区)_2014省级收入及财力12.12（更新后）" xfId="6057"/>
    <cellStyle name="好_财力差异计算表(不含非农业区)_2014省级收入及财力12.12（更新后） 2" xfId="6058"/>
    <cellStyle name="好_行政公检法测算_财力性转移支付2010年预算参考数 3" xfId="6059"/>
    <cellStyle name="好_财政供养人员" xfId="6060"/>
    <cellStyle name="好_财政供养人员 2" xfId="6061"/>
    <cellStyle name="好_财政供养人员_2014省级收入12.2（更新后）" xfId="6062"/>
    <cellStyle name="好_财政供养人员_2014省级收入12.2（更新后） 2" xfId="6063"/>
    <cellStyle name="好_财政供养人员_2014省级收入及财力12.12（更新后）" xfId="6064"/>
    <cellStyle name="好_财政供养人员_财力性转移支付2010年预算参考数" xfId="6065"/>
    <cellStyle name="好_财政供养人员_财力性转移支付2010年预算参考数 2" xfId="6066"/>
    <cellStyle name="好_财政供养人员_财力性转移支付2010年预算参考数 3" xfId="6067"/>
    <cellStyle name="好_财政供养人员_省级财力12.12 2" xfId="6068"/>
    <cellStyle name="好_市辖区测算20080510_不含人员经费系数_财力性转移支付2010年预算参考数" xfId="6069"/>
    <cellStyle name="好_财政厅编制用表（2011年报省人大） 2" xfId="6070"/>
    <cellStyle name="好_市辖区测算20080510_不含人员经费系数_财力性转移支付2010年预算参考数 2" xfId="6071"/>
    <cellStyle name="好_省级明细_副本最新_基金汇总" xfId="6072"/>
    <cellStyle name="好_财政厅编制用表（2011年报省人大） 2 2" xfId="6073"/>
    <cellStyle name="好_财政厅编制用表（2011年报省人大） 3" xfId="6074"/>
    <cellStyle name="好_财政厅编制用表（2011年报省人大） 4" xfId="6075"/>
    <cellStyle name="好_财政厅编制用表（2011年报省人大）_2014省级收入及财力12.12（更新后）" xfId="6076"/>
    <cellStyle name="好_财政厅编制用表（2011年报省人大）_2014省级收入及财力12.12（更新后） 2" xfId="6077"/>
    <cellStyle name="好_财政厅编制用表（2011年报省人大）_2017年预算草案（债务）" xfId="6078"/>
    <cellStyle name="好_财政厅编制用表（2011年报省人大）_附表1-6" xfId="6079"/>
    <cellStyle name="好_财政厅编制用表（2011年报省人大）_省级财力12.12" xfId="6080"/>
    <cellStyle name="好_财政厅编制用表（2011年报省人大）_省级财力12.12 2" xfId="6081"/>
    <cellStyle name="好_卫生(按照总人口测算）—20080416_不含人员经费系数 2" xfId="6082"/>
    <cellStyle name="好_财政厅编制用表（2011年报省人大）_支出汇总" xfId="6083"/>
    <cellStyle name="好_财政厅编制用表（2011年报省人大）_支出汇总 2" xfId="6084"/>
    <cellStyle name="好_测算结果 3" xfId="6085"/>
    <cellStyle name="好_测算结果_2014省级收入12.2（更新后）" xfId="6086"/>
    <cellStyle name="好_测算结果_2014省级收入12.2（更新后） 2" xfId="6087"/>
    <cellStyle name="好_测算结果_财力性转移支付2010年预算参考数" xfId="6088"/>
    <cellStyle name="好_测算结果_财力性转移支付2010年预算参考数 2" xfId="6089"/>
    <cellStyle name="好_测算结果_财力性转移支付2010年预算参考数 3" xfId="6090"/>
    <cellStyle name="好_测算结果_省级财力12.12 2" xfId="6091"/>
    <cellStyle name="好_测算结果汇总" xfId="6092"/>
    <cellStyle name="好_测算结果汇总 2" xfId="6093"/>
    <cellStyle name="好_测算结果汇总_2014省级收入12.2（更新后）" xfId="6094"/>
    <cellStyle name="好_测算结果汇总_2014省级收入12.2（更新后） 2" xfId="6095"/>
    <cellStyle name="好_测算结果汇总_2014省级收入及财力12.12（更新后） 2" xfId="6096"/>
    <cellStyle name="好_缺口县区测算(财政部标准)" xfId="6097"/>
    <cellStyle name="好_测算结果汇总_财力性转移支付2010年预算参考数" xfId="6098"/>
    <cellStyle name="好_行政公检法测算_县市旗测算-新科目（含人口规模效应）_2014省级收入12.2（更新后） 2" xfId="6099"/>
    <cellStyle name="好_缺口县区测算(财政部标准) 3" xfId="6100"/>
    <cellStyle name="好_测算结果汇总_财力性转移支付2010年预算参考数 3" xfId="6101"/>
    <cellStyle name="好_测算结果汇总_省级财力12.12" xfId="6102"/>
    <cellStyle name="好_行政公检法测算_不含人员经费系数_财力性转移支付2010年预算参考数 3" xfId="6103"/>
    <cellStyle name="好_测算结果汇总_省级财力12.12 2" xfId="6104"/>
    <cellStyle name="好_测算总表 2" xfId="6105"/>
    <cellStyle name="好_测算总表 3" xfId="6106"/>
    <cellStyle name="好_测算总表_2014省级收入12.2（更新后）" xfId="6107"/>
    <cellStyle name="好_测算总表_2014省级收入12.2（更新后） 2" xfId="6108"/>
    <cellStyle name="好_测算总表_2014省级收入及财力12.12（更新后）" xfId="6109"/>
    <cellStyle name="好_测算总表_2014省级收入及财力12.12（更新后） 2" xfId="6110"/>
    <cellStyle name="好_测算总表_省级财力12.12" xfId="6111"/>
    <cellStyle name="好_测算总表_省级财力12.12 2" xfId="6112"/>
    <cellStyle name="好_成本差异系数" xfId="6113"/>
    <cellStyle name="好_成本差异系数 2" xfId="6114"/>
    <cellStyle name="好_成本差异系数（含人口规模） 2" xfId="6115"/>
    <cellStyle name="好_县市旗测算20080508_县市旗测算-新科目（含人口规模效应）_财力性转移支付2010年预算参考数 3" xfId="6116"/>
    <cellStyle name="好_成本差异系数（含人口规模） 3" xfId="6117"/>
    <cellStyle name="好_成本差异系数（含人口规模）_2014省级收入12.2（更新后）" xfId="6118"/>
    <cellStyle name="好_成本差异系数（含人口规模）_2014省级收入12.2（更新后） 2" xfId="6119"/>
    <cellStyle name="好_成本差异系数（含人口规模）_2014省级收入及财力12.12（更新后）" xfId="6120"/>
    <cellStyle name="好_成本差异系数（含人口规模）_2014省级收入及财力12.12（更新后） 2" xfId="6121"/>
    <cellStyle name="好_成本差异系数（含人口规模）_财力性转移支付2010年预算参考数 2" xfId="6122"/>
    <cellStyle name="好_成本差异系数（含人口规模）_财力性转移支付2010年预算参考数 3" xfId="6123"/>
    <cellStyle name="好_成本差异系数（含人口规模）_省级财力12.12" xfId="6124"/>
    <cellStyle name="好_省级明细_基金最终修改支出" xfId="6125"/>
    <cellStyle name="好_成本差异系数_2014省级收入12.2（更新后）" xfId="6126"/>
    <cellStyle name="콤마_BOILER-CO1" xfId="6127"/>
    <cellStyle name="好_省级明细_基金最终修改支出 2" xfId="6128"/>
    <cellStyle name="好_成本差异系数_2014省级收入12.2（更新后） 2" xfId="6129"/>
    <cellStyle name="好_成本差异系数_2014省级收入及财力12.12（更新后）" xfId="6130"/>
    <cellStyle name="好_成本差异系数_2014省级收入及财力12.12（更新后） 2" xfId="6131"/>
    <cellStyle name="好_县区合并测算20080423(按照各省比重）_不含人员经费系数" xfId="6132"/>
    <cellStyle name="好_成本差异系数_财力性转移支付2010年预算参考数" xfId="6133"/>
    <cellStyle name="好_成本差异系数_省级财力12.12" xfId="6134"/>
    <cellStyle name="好_城建部门" xfId="6135"/>
    <cellStyle name="好_第五部分(才淼、饶永宏）" xfId="6136"/>
    <cellStyle name="好_第五部分(才淼、饶永宏） 2" xfId="6137"/>
    <cellStyle name="好_市辖区测算-新科目（20080626）_不含人员经费系数 3" xfId="6138"/>
    <cellStyle name="好_第一部分：综合全 2 2" xfId="6139"/>
    <cellStyle name="好_电力公司增值税划转 3" xfId="6140"/>
    <cellStyle name="好_方案二 2" xfId="6141"/>
    <cellStyle name="好_分析缺口率 2" xfId="6142"/>
    <cellStyle name="好_省级明细_Xl0000071_基金汇总 2" xfId="6143"/>
    <cellStyle name="好_分析缺口率 3" xfId="6144"/>
    <cellStyle name="好_分析缺口率_财力性转移支付2010年预算参考数 2" xfId="6145"/>
    <cellStyle name="好_分析缺口率_财力性转移支付2010年预算参考数 3" xfId="6146"/>
    <cellStyle name="好_分析缺口率_省级财力12.12" xfId="6147"/>
    <cellStyle name="好_分析缺口率_省级财力12.12 2" xfId="6148"/>
    <cellStyle name="好_分县成本差异系数 3" xfId="6149"/>
    <cellStyle name="好_分县成本差异系数_2014省级收入12.2（更新后）" xfId="6150"/>
    <cellStyle name="好_市辖区测算20080510_民生政策最低支出需求" xfId="6151"/>
    <cellStyle name="好_分县成本差异系数_2014省级收入12.2（更新后） 2" xfId="6152"/>
    <cellStyle name="好_分县成本差异系数_2014省级收入及财力12.12（更新后） 2" xfId="6153"/>
    <cellStyle name="好_卫生部门_财力性转移支付2010年预算参考数 2" xfId="6154"/>
    <cellStyle name="好_分县成本差异系数_不含人员经费系数" xfId="6155"/>
    <cellStyle name="好_分县成本差异系数_不含人员经费系数 2" xfId="6156"/>
    <cellStyle name="好_分县成本差异系数_不含人员经费系数 3" xfId="6157"/>
    <cellStyle name="好_分县成本差异系数_不含人员经费系数_2014省级收入及财力12.12（更新后） 2" xfId="6158"/>
    <cellStyle name="好_分县成本差异系数_不含人员经费系数_财力性转移支付2010年预算参考数 2" xfId="6159"/>
    <cellStyle name="好_分县成本差异系数_不含人员经费系数_财力性转移支付2010年预算参考数 3" xfId="6160"/>
    <cellStyle name="好_分县成本差异系数_不含人员经费系数_省级财力12.12" xfId="6161"/>
    <cellStyle name="好_分县成本差异系数_民生政策最低支出需求" xfId="6162"/>
    <cellStyle name="好_分县成本差异系数_民生政策最低支出需求 3" xfId="6163"/>
    <cellStyle name="好_分县成本差异系数_民生政策最低支出需求_2014省级收入12.2（更新后）" xfId="6164"/>
    <cellStyle name="好_分县成本差异系数_民生政策最低支出需求_财力性转移支付2010年预算参考数" xfId="6165"/>
    <cellStyle name="好_分县成本差异系数_民生政策最低支出需求_财力性转移支付2010年预算参考数 2" xfId="6166"/>
    <cellStyle name="强调文字颜色 3 2 4 2" xfId="6167"/>
    <cellStyle name="好_云南 缺口县区测算(地方填报) 2" xfId="6168"/>
    <cellStyle name="好_分县成本差异系数_省级财力12.12" xfId="6169"/>
    <cellStyle name="好_分县成本差异系数_省级财力12.12 2" xfId="6170"/>
    <cellStyle name="好_附表" xfId="6171"/>
    <cellStyle name="好_附表 2" xfId="6172"/>
    <cellStyle name="好_附表 3" xfId="6173"/>
    <cellStyle name="好_附表_2014省级收入12.2（更新后）" xfId="6174"/>
    <cellStyle name="好_附表_2014省级收入12.2（更新后） 2" xfId="6175"/>
    <cellStyle name="好_附表_2014省级收入及财力12.12（更新后） 2" xfId="6176"/>
    <cellStyle name="好_附表_财力性转移支付2010年预算参考数 3" xfId="6177"/>
    <cellStyle name="好_附表1-6 2" xfId="6178"/>
    <cellStyle name="好_附表1-6 2 2" xfId="6179"/>
    <cellStyle name="好_附表1-6 3" xfId="6180"/>
    <cellStyle name="强调文字颜色 1 4 2" xfId="6181"/>
    <cellStyle name="好_复件 2012年地方财政公共预算分级平衡情况表 3" xfId="6182"/>
    <cellStyle name="好_复件 2012年地方财政公共预算分级平衡情况表（5 3" xfId="6183"/>
    <cellStyle name="好_复件 复件 2010年预算表格－2010-03-26-（含表间 公式）" xfId="6184"/>
    <cellStyle name="好_复件 复件 2010年预算表格－2010-03-26-（含表间 公式） 2" xfId="6185"/>
    <cellStyle name="好_省级明细_代编全省支出预算修改_收入汇总" xfId="6186"/>
    <cellStyle name="好_复件 复件 2010年预算表格－2010-03-26-（含表间 公式） 3" xfId="6187"/>
    <cellStyle name="好_复件 复件 2010年预算表格－2010-03-26-（含表间 公式）_2014省级收入12.2（更新后）" xfId="6188"/>
    <cellStyle name="好_复件 复件 2010年预算表格－2010-03-26-（含表间 公式）_2014省级收入及财力12.12（更新后）" xfId="6189"/>
    <cellStyle name="好_国有资本经营预算（2011年报省人大） 2" xfId="6190"/>
    <cellStyle name="好_行政(燃修费)_不含人员经费系数_2014省级收入12.2（更新后） 2" xfId="6191"/>
    <cellStyle name="好_国有资本经营预算（2011年报省人大） 2 2" xfId="6192"/>
    <cellStyle name="好_危改资金测算_财力性转移支付2010年预算参考数" xfId="6193"/>
    <cellStyle name="好_国有资本经营预算（2011年报省人大） 3" xfId="6194"/>
    <cellStyle name="好_国有资本经营预算（2011年报省人大） 4" xfId="6195"/>
    <cellStyle name="好_国有资本经营预算（2011年报省人大）_2013省级预算附表" xfId="6196"/>
    <cellStyle name="好_一般预算支出口径剔除表_财力性转移支付2010年预算参考数 2" xfId="6197"/>
    <cellStyle name="好_国有资本经营预算（2011年报省人大）_2014省级收入12.2（更新后）" xfId="6198"/>
    <cellStyle name="好_国有资本经营预算（2011年报省人大）_2014省级收入12.2（更新后） 2" xfId="6199"/>
    <cellStyle name="好_国有资本经营预算（2011年报省人大）_2014省级收入及财力12.12（更新后）" xfId="6200"/>
    <cellStyle name="好_国有资本经营预算（2011年报省人大）_2017年预算草案（债务） 2" xfId="6201"/>
    <cellStyle name="好_国有资本经营预算（2011年报省人大）_基金汇总" xfId="6202"/>
    <cellStyle name="好_国有资本经营预算（2011年报省人大）_省级财力12.12" xfId="6203"/>
    <cellStyle name="好_国有资本经营预算（2011年报省人大）_省级财力12.12 2" xfId="6204"/>
    <cellStyle name="好_国有资本经营预算（2011年报省人大）_收入汇总" xfId="6205"/>
    <cellStyle name="好_国有资本经营预算（2011年报省人大）_收入汇总 2" xfId="6206"/>
    <cellStyle name="好_行政(燃修费) 3" xfId="6207"/>
    <cellStyle name="着色 3" xfId="6208"/>
    <cellStyle name="好_行政(燃修费)_不含人员经费系数 3" xfId="6209"/>
    <cellStyle name="好_行政(燃修费)_不含人员经费系数_2014省级收入及财力12.12（更新后）" xfId="6210"/>
    <cellStyle name="好_行政(燃修费)_不含人员经费系数_2014省级收入及财力12.12（更新后） 2" xfId="6211"/>
    <cellStyle name="好_行政(燃修费)_不含人员经费系数_财力性转移支付2010年预算参考数 2" xfId="6212"/>
    <cellStyle name="好_同德 2" xfId="6213"/>
    <cellStyle name="好_行政(燃修费)_不含人员经费系数_财力性转移支付2010年预算参考数 3" xfId="6214"/>
    <cellStyle name="好_行政(燃修费)_财力性转移支付2010年预算参考数" xfId="6215"/>
    <cellStyle name="千位分隔 3 2 2" xfId="6216"/>
    <cellStyle name="好_行政(燃修费)_财力性转移支付2010年预算参考数 3" xfId="6217"/>
    <cellStyle name="好_行政(燃修费)_民生政策最低支出需求 2" xfId="6218"/>
    <cellStyle name="好_行政(燃修费)_民生政策最低支出需求_2014省级收入12.2（更新后）" xfId="6219"/>
    <cellStyle name="好_行政(燃修费)_民生政策最低支出需求_2014省级收入及财力12.12（更新后）" xfId="6220"/>
    <cellStyle name="好_行政(燃修费)_民生政策最低支出需求_财力性转移支付2010年预算参考数 3" xfId="6221"/>
    <cellStyle name="好_行政(燃修费)_民生政策最低支出需求_省级财力12.12" xfId="6222"/>
    <cellStyle name="好_行政(燃修费)_民生政策最低支出需求_省级财力12.12 2" xfId="6223"/>
    <cellStyle name="好_行政(燃修费)_省级财力12.12" xfId="6224"/>
    <cellStyle name="好_省电力2008年 工作表_收入汇总 2" xfId="6225"/>
    <cellStyle name="好_行政(燃修费)_省级财力12.12 2" xfId="6226"/>
    <cellStyle name="好_行政(燃修费)_县市旗测算-新科目（含人口规模效应） 3" xfId="6227"/>
    <cellStyle name="好_行政(燃修费)_县市旗测算-新科目（含人口规模效应）_2014省级收入12.2（更新后） 2" xfId="6228"/>
    <cellStyle name="好_行政(燃修费)_县市旗测算-新科目（含人口规模效应）_2014省级收入及财力12.12（更新后）" xfId="6229"/>
    <cellStyle name="汇总 2_1.3日 2017年预算草案 - 副本" xfId="6230"/>
    <cellStyle name="好_行政(燃修费)_县市旗测算-新科目（含人口规模效应）_财力性转移支付2010年预算参考数" xfId="6231"/>
    <cellStyle name="好_省级明细_Xl0000068_收入汇总" xfId="6232"/>
    <cellStyle name="好_行政(燃修费)_县市旗测算-新科目（含人口规模效应）_财力性转移支付2010年预算参考数 2" xfId="6233"/>
    <cellStyle name="好_省级明细_Xl0000068_收入汇总 2" xfId="6234"/>
    <cellStyle name="样式 1" xfId="6235"/>
    <cellStyle name="好_行政(燃修费)_县市旗测算-新科目（含人口规模效应）_财力性转移支付2010年预算参考数 3" xfId="6236"/>
    <cellStyle name="好_行政（人员）" xfId="6237"/>
    <cellStyle name="好_行政（人员）_2014省级收入12.2（更新后）" xfId="6238"/>
    <cellStyle name="好_行政（人员）_2014省级收入12.2（更新后） 2" xfId="6239"/>
    <cellStyle name="好_行政（人员）_不含人员经费系数 2" xfId="6240"/>
    <cellStyle name="好_行政（人员）_不含人员经费系数 3" xfId="6241"/>
    <cellStyle name="好_行政（人员）_不含人员经费系数_财力性转移支付2010年预算参考数 2" xfId="6242"/>
    <cellStyle name="好_行政（人员）_不含人员经费系数_财力性转移支付2010年预算参考数 3" xfId="6243"/>
    <cellStyle name="好_行政（人员）_民生政策最低支出需求 2" xfId="6244"/>
    <cellStyle name="好_行政（人员）_民生政策最低支出需求 3" xfId="6245"/>
    <cellStyle name="好_行政（人员）_民生政策最低支出需求_2014省级收入12.2（更新后）" xfId="6246"/>
    <cellStyle name="好_行政（人员）_民生政策最低支出需求_2014省级收入12.2（更新后） 2" xfId="6247"/>
    <cellStyle name="强调文字颜色 2 3 2 2" xfId="6248"/>
    <cellStyle name="好_行政（人员）_民生政策最低支出需求_2014省级收入及财力12.12（更新后）" xfId="6249"/>
    <cellStyle name="好_行政（人员）_民生政策最低支出需求_财力性转移支付2010年预算参考数" xfId="6250"/>
    <cellStyle name="好_行政（人员）_民生政策最低支出需求_财力性转移支付2010年预算参考数 2" xfId="6251"/>
    <cellStyle name="好_下文（表）" xfId="6252"/>
    <cellStyle name="好_行政（人员）_民生政策最低支出需求_省级财力12.12" xfId="6253"/>
    <cellStyle name="好_河南 缺口县区测算(地方填报白)_省级财力12.12 2" xfId="6254"/>
    <cellStyle name="好_下文（表） 2" xfId="6255"/>
    <cellStyle name="好_行政（人员）_民生政策最低支出需求_省级财力12.12 2" xfId="6256"/>
    <cellStyle name="好_行政（人员）_省级财力12.12 2" xfId="6257"/>
    <cellStyle name="好_行政（人员）_县市旗测算-新科目（含人口规模效应） 3" xfId="6258"/>
    <cellStyle name="好_行政（人员）_县市旗测算-新科目（含人口规模效应）_2014省级收入12.2（更新后）" xfId="6259"/>
    <cellStyle name="好_省级明细_代编全省支出预算修改_支出汇总 2" xfId="6260"/>
    <cellStyle name="好_行政（人员）_县市旗测算-新科目（含人口规模效应）_2014省级收入及财力12.12（更新后）" xfId="6261"/>
    <cellStyle name="好_行政（人员）_县市旗测算-新科目（含人口规模效应）_财力性转移支付2010年预算参考数" xfId="6262"/>
    <cellStyle name="好_县市旗测算-新科目（20080627）_不含人员经费系数_财力性转移支付2010年预算参考数" xfId="6263"/>
    <cellStyle name="好_重点民生支出需求测算表社保（农村低保）081112" xfId="6264"/>
    <cellStyle name="好_行政（人员）_县市旗测算-新科目（含人口规模效应）_财力性转移支付2010年预算参考数 3" xfId="6265"/>
    <cellStyle name="好_省级明细_2016年预算草案1.13_2017年预算草案（债务）" xfId="6266"/>
    <cellStyle name="好_行政（人员）_县市旗测算-新科目（含人口规模效应）_省级财力12.12" xfId="6267"/>
    <cellStyle name="好_行政（人员）_县市旗测算-新科目（含人口规模效应）_省级财力12.12 2" xfId="6268"/>
    <cellStyle name="好_农林水和城市维护标准支出20080505－县区合计_县市旗测算-新科目（含人口规模效应）_财力性转移支付2010年预算参考数 3" xfId="6269"/>
    <cellStyle name="好_行政公检法测算" xfId="6270"/>
    <cellStyle name="好_行政公检法测算 2" xfId="6271"/>
    <cellStyle name="好_行政公检法测算_2014省级收入12.2（更新后）" xfId="6272"/>
    <cellStyle name="好_行政公检法测算_2014省级收入12.2（更新后） 2" xfId="6273"/>
    <cellStyle name="好_行政公检法测算_不含人员经费系数" xfId="6274"/>
    <cellStyle name="好_行政公检法测算_不含人员经费系数 3" xfId="6275"/>
    <cellStyle name="好_行政公检法测算_不含人员经费系数_2014省级收入12.2（更新后）" xfId="6276"/>
    <cellStyle name="好_行政公检法测算_不含人员经费系数_财力性转移支付2010年预算参考数" xfId="6277"/>
    <cellStyle name="好_缺口县区测算（11.13）_财力性转移支付2010年预算参考数 3" xfId="6278"/>
    <cellStyle name="好_行政公检法测算_不含人员经费系数_财力性转移支付2010年预算参考数 2" xfId="6279"/>
    <cellStyle name="好_行政公检法测算_不含人员经费系数_省级财力12.12" xfId="6280"/>
    <cellStyle name="好_行政公检法测算_不含人员经费系数_省级财力12.12 2" xfId="6281"/>
    <cellStyle name="好_行政公检法测算_民生政策最低支出需求" xfId="6282"/>
    <cellStyle name="好_行政公检法测算_民生政策最低支出需求 2" xfId="6283"/>
    <cellStyle name="好_行政公检法测算_民生政策最低支出需求 3" xfId="6284"/>
    <cellStyle name="好_省级明细_1.3日 2017年预算草案 - 副本 2" xfId="6285"/>
    <cellStyle name="好_行政公检法测算_民生政策最低支出需求_财力性转移支付2010年预算参考数 3" xfId="6286"/>
    <cellStyle name="好_行政公检法测算_民生政策最低支出需求_省级财力12.12" xfId="6287"/>
    <cellStyle name="好_行政公检法测算_民生政策最低支出需求_省级财力12.12 2" xfId="6288"/>
    <cellStyle name="好_行政公检法测算_省级财力12.12" xfId="6289"/>
    <cellStyle name="好_行政公检法测算_省级财力12.12 2" xfId="6290"/>
    <cellStyle name="好_行政公检法测算_县市旗测算-新科目（含人口规模效应）" xfId="6291"/>
    <cellStyle name="好_行政公检法测算_县市旗测算-新科目（含人口规模效应） 2" xfId="6292"/>
    <cellStyle name="好_行政公检法测算_县市旗测算-新科目（含人口规模效应） 3" xfId="6293"/>
    <cellStyle name="好_行政公检法测算_县市旗测算-新科目（含人口规模效应）_2014省级收入12.2（更新后）" xfId="6294"/>
    <cellStyle name="好_行政公检法测算_县市旗测算-新科目（含人口规模效应）_2014省级收入及财力12.12（更新后）" xfId="6295"/>
    <cellStyle name="好_行政公检法测算_县市旗测算-新科目（含人口规模效应）_财力性转移支付2010年预算参考数" xfId="6296"/>
    <cellStyle name="好_行政公检法测算_县市旗测算-新科目（含人口规模效应）_财力性转移支付2010年预算参考数 2" xfId="6297"/>
    <cellStyle name="好_市辖区测算20080510_不含人员经费系数 3" xfId="6298"/>
    <cellStyle name="好_行政公检法测算_县市旗测算-新科目（含人口规模效应）_省级财力12.12 2" xfId="6299"/>
    <cellStyle name="好_河南 缺口县区测算(地方填报) 3" xfId="6300"/>
    <cellStyle name="好_河南 缺口县区测算(地方填报)_省级财力12.12 2" xfId="6301"/>
    <cellStyle name="好_河南 缺口县区测算(地方填报白)" xfId="6302"/>
    <cellStyle name="好_河南 缺口县区测算(地方填报白) 2" xfId="6303"/>
    <cellStyle name="好_河南 缺口县区测算(地方填报白) 3" xfId="6304"/>
    <cellStyle name="好_河南 缺口县区测算(地方填报白)_2014省级收入及财力12.12（更新后）" xfId="6305"/>
    <cellStyle name="好_河南 缺口县区测算(地方填报白)_2014省级收入及财力12.12（更新后） 2" xfId="6306"/>
    <cellStyle name="好_河南 缺口县区测算(地方填报白)_财力性转移支付2010年预算参考数 2" xfId="6307"/>
    <cellStyle name="好_河南 缺口县区测算(地方填报白)_财力性转移支付2010年预算参考数 3" xfId="6308"/>
    <cellStyle name="好_河南 缺口县区测算(地方填报白)_省级财力12.12" xfId="6309"/>
    <cellStyle name="好_河南省----2009-05-21（补充数据）" xfId="6310"/>
    <cellStyle name="好_河南省----2009-05-21（补充数据） 2" xfId="6311"/>
    <cellStyle name="好_河南省----2009-05-21（补充数据） 3" xfId="6312"/>
    <cellStyle name="好_河南省----2009-05-21（补充数据） 4" xfId="6313"/>
    <cellStyle name="好_河南省----2009-05-21（补充数据）_2013省级预算附表 2" xfId="6314"/>
    <cellStyle name="好_河南省----2009-05-21（补充数据）_2014省级收入12.2（更新后） 2" xfId="6315"/>
    <cellStyle name="好_河南省----2009-05-21（补充数据）_2014省级收入及财力12.12（更新后）" xfId="6316"/>
    <cellStyle name="好_河南省----2009-05-21（补充数据）_2014省级收入及财力12.12（更新后） 2" xfId="6317"/>
    <cellStyle name="好_省级明细_副本1.2 2" xfId="6318"/>
    <cellStyle name="好_河南省----2009-05-21（补充数据）_基金汇总" xfId="6319"/>
    <cellStyle name="好_省级明细_副本1.2 2 2" xfId="6320"/>
    <cellStyle name="好_河南省----2009-05-21（补充数据）_基金汇总 2" xfId="6321"/>
    <cellStyle name="好_河南省----2009-05-21（补充数据）_收入汇总" xfId="6322"/>
    <cellStyle name="好_河南省----2009-05-21（补充数据）_收入汇总 2" xfId="6323"/>
    <cellStyle name="好_河南省----2009-05-21（补充数据）_支出汇总 2" xfId="6324"/>
    <cellStyle name="好_河南省农村义务教育教师绩效工资测算表8-12_2014省级收入12.2（更新后）" xfId="6325"/>
    <cellStyle name="好_河南省农村义务教育教师绩效工资测算表8-12_2014省级收入12.2（更新后） 2" xfId="6326"/>
    <cellStyle name="好_河南省农村义务教育教师绩效工资测算表8-12_2014省级收入及财力12.12（更新后）" xfId="6327"/>
    <cellStyle name="好_河南省农村义务教育教师绩效工资测算表8-12_2014省级收入及财力12.12（更新后） 2" xfId="6328"/>
    <cellStyle name="好_河南省农村义务教育教师绩效工资测算表8-12_省级财力12.12" xfId="6329"/>
    <cellStyle name="好_核定人数对比" xfId="6330"/>
    <cellStyle name="输出 2 4" xfId="6331"/>
    <cellStyle name="好_核定人数对比 2" xfId="6332"/>
    <cellStyle name="输出 2 5" xfId="6333"/>
    <cellStyle name="好_核定人数对比 3" xfId="6334"/>
    <cellStyle name="好_丽江汇总 2" xfId="6335"/>
    <cellStyle name="好_核定人数对比_2014省级收入12.2（更新后）" xfId="6336"/>
    <cellStyle name="好_文体广播事业(按照总人口测算）—20080416_不含人员经费系数 3" xfId="6337"/>
    <cellStyle name="好_核定人数对比_2014省级收入12.2（更新后） 2" xfId="6338"/>
    <cellStyle name="好_核定人数对比_2014省级收入及财力12.12（更新后）" xfId="6339"/>
    <cellStyle name="好_核定人数对比_财力性转移支付2010年预算参考数" xfId="6340"/>
    <cellStyle name="好_核定人数对比_省级财力12.12" xfId="6341"/>
    <cellStyle name="好_核定人数对比_省级财力12.12 2" xfId="6342"/>
    <cellStyle name="好_核定人数下发表" xfId="6343"/>
    <cellStyle name="好_核定人数下发表 3" xfId="6344"/>
    <cellStyle name="好_核定人数下发表_2014省级收入及财力12.12（更新后）" xfId="6345"/>
    <cellStyle name="好_核定人数下发表_2014省级收入及财力12.12（更新后） 2" xfId="6346"/>
    <cellStyle name="好_核定人数下发表_财力性转移支付2010年预算参考数" xfId="6347"/>
    <cellStyle name="好_核定人数下发表_财力性转移支付2010年预算参考数 3" xfId="6348"/>
    <cellStyle name="好_汇总" xfId="6349"/>
    <cellStyle name="好_市辖区测算-新科目（20080626）_不含人员经费系数_财力性转移支付2010年预算参考数" xfId="6350"/>
    <cellStyle name="好_汇总 3" xfId="6351"/>
    <cellStyle name="好_汇总_2014省级收入12.2（更新后）" xfId="6352"/>
    <cellStyle name="好_汇总_2014省级收入及财力12.12（更新后） 2" xfId="6353"/>
    <cellStyle name="好_汇总_财力性转移支付2010年预算参考数 3" xfId="6354"/>
    <cellStyle name="强调文字颜色 1 2 4 2" xfId="6355"/>
    <cellStyle name="好_汇总_省级财力12.12" xfId="6356"/>
    <cellStyle name="好_汇总_省级财力12.12 2" xfId="6357"/>
    <cellStyle name="好_汇总表" xfId="6358"/>
    <cellStyle name="好_汇总表 2" xfId="6359"/>
    <cellStyle name="好_汇总表 3" xfId="6360"/>
    <cellStyle name="好_汇总表_2014省级收入及财力12.12（更新后） 2" xfId="6361"/>
    <cellStyle name="好_汇总表_省级财力12.12" xfId="6362"/>
    <cellStyle name="好_汇总表_省级财力12.12 2" xfId="6363"/>
    <cellStyle name="好_汇总表4" xfId="6364"/>
    <cellStyle name="好_汇总表4 3" xfId="6365"/>
    <cellStyle name="好_汇总表4_财力性转移支付2010年预算参考数 2" xfId="6366"/>
    <cellStyle name="好_汇总-县级财政报表附表" xfId="6367"/>
    <cellStyle name="好_省级明细_全省收入代编最新_2017年预算草案（债务）" xfId="6368"/>
    <cellStyle name="好_汇总-县级财政报表附表 2" xfId="6369"/>
    <cellStyle name="好_基金汇总" xfId="6370"/>
    <cellStyle name="好_基金汇总 2" xfId="6371"/>
    <cellStyle name="好_基金汇总 2 2" xfId="6372"/>
    <cellStyle name="普通 2 2" xfId="6373"/>
    <cellStyle name="好_基金汇总 3" xfId="6374"/>
    <cellStyle name="好_检验表 2" xfId="6375"/>
    <cellStyle name="好_市辖区测算20080510_民生政策最低支出需求 2" xfId="6376"/>
    <cellStyle name="好_检验表 3" xfId="6377"/>
    <cellStyle name="好_检验表（调整后） 2 2" xfId="6378"/>
    <cellStyle name="好_检验表（调整后） 3" xfId="6379"/>
    <cellStyle name="好_教育(按照总人口测算）—20080416" xfId="6380"/>
    <cellStyle name="好_教育(按照总人口测算）—20080416 2" xfId="6381"/>
    <cellStyle name="好_教育(按照总人口测算）—20080416 3" xfId="6382"/>
    <cellStyle name="好_教育(按照总人口测算）—20080416_不含人员经费系数 3" xfId="6383"/>
    <cellStyle name="好_教育(按照总人口测算）—20080416_不含人员经费系数_财力性转移支付2010年预算参考数 3" xfId="6384"/>
    <cellStyle name="好_教育(按照总人口测算）—20080416_财力性转移支付2010年预算参考数" xfId="6385"/>
    <cellStyle name="好_教育(按照总人口测算）—20080416_财力性转移支付2010年预算参考数 2" xfId="6386"/>
    <cellStyle name="好_省级明细_基金最新 3" xfId="6387"/>
    <cellStyle name="好_教育(按照总人口测算）—20080416_财力性转移支付2010年预算参考数 3" xfId="6388"/>
    <cellStyle name="好_教育(按照总人口测算）—20080416_民生政策最低支出需求_财力性转移支付2010年预算参考数" xfId="6389"/>
    <cellStyle name="好_教育(按照总人口测算）—20080416_民生政策最低支出需求_财力性转移支付2010年预算参考数 2" xfId="6390"/>
    <cellStyle name="好_教育(按照总人口测算）—20080416_县市旗测算-新科目（含人口规模效应） 3" xfId="6391"/>
    <cellStyle name="好_教育(按照总人口测算）—20080416_县市旗测算-新科目（含人口规模效应）_财力性转移支付2010年预算参考数 3" xfId="6392"/>
    <cellStyle name="好_津补贴保障测算（2010.3.19）" xfId="6393"/>
    <cellStyle name="好_津补贴保障测算（2010.3.19） 2" xfId="6394"/>
    <cellStyle name="好_津补贴保障测算（2010.3.19） 3" xfId="6395"/>
    <cellStyle name="好_津补贴保障测算(5.21) 3" xfId="6396"/>
    <cellStyle name="好_津补贴保障测算(5.21)_基金汇总" xfId="6397"/>
    <cellStyle name="好_津补贴保障测算(5.21)_基金汇总 2" xfId="6398"/>
    <cellStyle name="好_丽江汇总" xfId="6399"/>
    <cellStyle name="好_丽江汇总 2 2" xfId="6400"/>
    <cellStyle name="输出 2 6" xfId="6401"/>
    <cellStyle name="好_丽江汇总 3" xfId="6402"/>
    <cellStyle name="好_民生政策最低支出需求 3" xfId="6403"/>
    <cellStyle name="好_民生政策最低支出需求_财力性转移支付2010年预算参考数" xfId="6404"/>
    <cellStyle name="好_民生政策最低支出需求_财力性转移支付2010年预算参考数 2" xfId="6405"/>
    <cellStyle name="好_民生政策最低支出需求_财力性转移支付2010年预算参考数 3" xfId="6406"/>
    <cellStyle name="好_农林水和城市维护标准支出20080505－县区合计" xfId="6407"/>
    <cellStyle name="好_农林水和城市维护标准支出20080505－县区合计 2" xfId="6408"/>
    <cellStyle name="好_农林水和城市维护标准支出20080505－县区合计_不含人员经费系数 3" xfId="6409"/>
    <cellStyle name="好_农林水和城市维护标准支出20080505－县区合计_不含人员经费系数_财力性转移支付2010年预算参考数" xfId="6410"/>
    <cellStyle name="好_农林水和城市维护标准支出20080505－县区合计_财力性转移支付2010年预算参考数" xfId="6411"/>
    <cellStyle name="好_农林水和城市维护标准支出20080505－县区合计_财力性转移支付2010年预算参考数 2" xfId="6412"/>
    <cellStyle name="好_农林水和城市维护标准支出20080505－县区合计_财力性转移支付2010年预算参考数 3" xfId="6413"/>
    <cellStyle name="好_农林水和城市维护标准支出20080505－县区合计_民生政策最低支出需求" xfId="6414"/>
    <cellStyle name="好_农林水和城市维护标准支出20080505－县区合计_民生政策最低支出需求 2" xfId="6415"/>
    <cellStyle name="好_农林水和城市维护标准支出20080505－县区合计_民生政策最低支出需求 3" xfId="6416"/>
    <cellStyle name="好_县区合并测算20080423(按照各省比重）_县市旗测算-新科目（含人口规模效应） 3" xfId="6417"/>
    <cellStyle name="好_农林水和城市维护标准支出20080505－县区合计_民生政策最低支出需求_财力性转移支付2010年预算参考数" xfId="6418"/>
    <cellStyle name="好_农林水和城市维护标准支出20080505－县区合计_民生政策最低支出需求_财力性转移支付2010年预算参考数 3" xfId="6419"/>
    <cellStyle name="好_农林水和城市维护标准支出20080505－县区合计_县市旗测算-新科目（含人口规模效应）" xfId="6420"/>
    <cellStyle name="好_农林水和城市维护标准支出20080505－县区合计_县市旗测算-新科目（含人口规模效应） 2" xfId="6421"/>
    <cellStyle name="好_农林水和城市维护标准支出20080505－县区合计_县市旗测算-新科目（含人口规模效应）_财力性转移支付2010年预算参考数" xfId="6422"/>
    <cellStyle name="好_农林水和城市维护标准支出20080505－县区合计_县市旗测算-新科目（含人口规模效应）_财力性转移支付2010年预算参考数 2" xfId="6423"/>
    <cellStyle name="好_平邑" xfId="6424"/>
    <cellStyle name="好_平邑 2" xfId="6425"/>
    <cellStyle name="好_平邑 3" xfId="6426"/>
    <cellStyle name="好_县市旗测算-新科目（20080626）_县市旗测算-新科目（含人口规模效应） 2" xfId="6427"/>
    <cellStyle name="好_平邑_财力性转移支付2010年预算参考数" xfId="6428"/>
    <cellStyle name="好_其他部门(按照总人口测算）—20080416_不含人员经费系数 2" xfId="6429"/>
    <cellStyle name="好_其他部门(按照总人口测算）—20080416_不含人员经费系数_财力性转移支付2010年预算参考数" xfId="6430"/>
    <cellStyle name="好_其他部门(按照总人口测算）—20080416_不含人员经费系数_财力性转移支付2010年预算参考数 2" xfId="6431"/>
    <cellStyle name="好_其他部门(按照总人口测算）—20080416_不含人员经费系数_财力性转移支付2010年预算参考数 3" xfId="6432"/>
    <cellStyle name="好_其他部门(按照总人口测算）—20080416_财力性转移支付2010年预算参考数" xfId="6433"/>
    <cellStyle name="好_其他部门(按照总人口测算）—20080416_民生政策最低支出需求 2" xfId="6434"/>
    <cellStyle name="好_其他部门(按照总人口测算）—20080416_民生政策最低支出需求_财力性转移支付2010年预算参考数" xfId="6435"/>
    <cellStyle name="好_其他部门(按照总人口测算）—20080416_县市旗测算-新科目（含人口规模效应）" xfId="6436"/>
    <cellStyle name="好_其他部门(按照总人口测算）—20080416_县市旗测算-新科目（含人口规模效应） 2" xfId="6437"/>
    <cellStyle name="好_其他部门(按照总人口测算）—20080416_县市旗测算-新科目（含人口规模效应） 3" xfId="6438"/>
    <cellStyle name="好_青海 缺口县区测算(地方填报)" xfId="6439"/>
    <cellStyle name="好_青海 缺口县区测算(地方填报) 3" xfId="6440"/>
    <cellStyle name="好_青海 缺口县区测算(地方填报)_财力性转移支付2010年预算参考数" xfId="6441"/>
    <cellStyle name="好_青海 缺口县区测算(地方填报)_财力性转移支付2010年预算参考数 2" xfId="6442"/>
    <cellStyle name="好_全省基金收支" xfId="6443"/>
    <cellStyle name="好_全省基金收支 2" xfId="6444"/>
    <cellStyle name="好_全省基金收支 2 2" xfId="6445"/>
    <cellStyle name="好_全省基金收支 3" xfId="6446"/>
    <cellStyle name="好_缺口县区测算" xfId="6447"/>
    <cellStyle name="好_缺口县区测算（11.13）" xfId="6448"/>
    <cellStyle name="好_缺口县区测算（11.13） 3" xfId="6449"/>
    <cellStyle name="好_缺口县区测算（11.13）_财力性转移支付2010年预算参考数" xfId="6450"/>
    <cellStyle name="好_缺口县区测算（11.13）_财力性转移支付2010年预算参考数 2" xfId="6451"/>
    <cellStyle name="好_缺口县区测算(按2007支出增长25%测算)_财力性转移支付2010年预算参考数" xfId="6452"/>
    <cellStyle name="好_缺口县区测算(按2007支出增长25%测算)_财力性转移支付2010年预算参考数 2" xfId="6453"/>
    <cellStyle name="好_缺口县区测算(按2007支出增长25%测算)_财力性转移支付2010年预算参考数 3" xfId="6454"/>
    <cellStyle name="好_缺口县区测算(按核定人数)" xfId="6455"/>
    <cellStyle name="好_缺口县区测算(按核定人数) 2" xfId="6456"/>
    <cellStyle name="好_缺口县区测算(按核定人数)_财力性转移支付2010年预算参考数" xfId="6457"/>
    <cellStyle name="好_缺口县区测算(按核定人数)_财力性转移支付2010年预算参考数 2" xfId="6458"/>
    <cellStyle name="好_缺口县区测算(按核定人数)_财力性转移支付2010年预算参考数 3" xfId="6459"/>
    <cellStyle name="好_缺口县区测算(财政部标准)_财力性转移支付2010年预算参考数 3" xfId="6460"/>
    <cellStyle name="好_缺口县区测算_财力性转移支付2010年预算参考数" xfId="6461"/>
    <cellStyle name="好_缺口县区测算_财力性转移支付2010年预算参考数 3" xfId="6462"/>
    <cellStyle name="好_缺口消化情况 2" xfId="6463"/>
    <cellStyle name="好_人员工资和公用经费 3" xfId="6464"/>
    <cellStyle name="好_人员工资和公用经费_财力性转移支付2010年预算参考数" xfId="6465"/>
    <cellStyle name="好_人员工资和公用经费_财力性转移支付2010年预算参考数 2" xfId="6466"/>
    <cellStyle name="好_人员工资和公用经费_财力性转移支付2010年预算参考数 3" xfId="6467"/>
    <cellStyle name="好_人员工资和公用经费2" xfId="6468"/>
    <cellStyle name="好_人员工资和公用经费2 2" xfId="6469"/>
    <cellStyle name="好_人员工资和公用经费2 3" xfId="6470"/>
    <cellStyle name="好_人员工资和公用经费2_财力性转移支付2010年预算参考数 3" xfId="6471"/>
    <cellStyle name="好_卫生(按照总人口测算）—20080416_县市旗测算-新科目（含人口规模效应）_财力性转移支付2010年预算参考数" xfId="6472"/>
    <cellStyle name="好_人员工资和公用经费3 3" xfId="6473"/>
    <cellStyle name="千位分隔 5 3" xfId="6474"/>
    <cellStyle name="好_人员工资和公用经费3_财力性转移支付2010年预算参考数" xfId="6475"/>
    <cellStyle name="千位分隔 5 3 2" xfId="6476"/>
    <cellStyle name="好_人员工资和公用经费3_财力性转移支付2010年预算参考数 2" xfId="6477"/>
    <cellStyle name="好_山东省民生支出标准_财力性转移支付2010年预算参考数 2" xfId="6478"/>
    <cellStyle name="注释 2 4 2" xfId="6479"/>
    <cellStyle name="好_山东省民生支出标准_财力性转移支付2010年预算参考数 3" xfId="6480"/>
    <cellStyle name="好_商品交易所2006--2008年税收" xfId="6481"/>
    <cellStyle name="好_商品交易所2006--2008年税收 3" xfId="6482"/>
    <cellStyle name="好_商品交易所2006--2008年税收 4" xfId="6483"/>
    <cellStyle name="好_商品交易所2006--2008年税收_2017年预算草案（债务） 2" xfId="6484"/>
    <cellStyle name="好_商品交易所2006--2008年税收_支出汇总 2" xfId="6485"/>
    <cellStyle name="好_省电力2008年 工作表 4" xfId="6486"/>
    <cellStyle name="好_省电力2008年 工作表_2017年预算草案（债务）" xfId="6487"/>
    <cellStyle name="好_省电力2008年 工作表_收入汇总" xfId="6488"/>
    <cellStyle name="好_省级基金收出" xfId="6489"/>
    <cellStyle name="好_省级明细_1.3日 2017年预算草案 - 副本" xfId="6490"/>
    <cellStyle name="好_省级明细_2.2017全省收入 2" xfId="6491"/>
    <cellStyle name="好_省级明细_2016-2017全省国资预算" xfId="6492"/>
    <cellStyle name="好_省级明细_2016-2017全省国资预算 2" xfId="6493"/>
    <cellStyle name="好_省级明细_2016年预算草案 2" xfId="6494"/>
    <cellStyle name="好_省级明细_2016年预算草案1.13 2 2" xfId="6495"/>
    <cellStyle name="好_县市旗测算-新科目（20080627）_不含人员经费系数_财力性转移支付2010年预算参考数 2" xfId="6496"/>
    <cellStyle name="好_重点民生支出需求测算表社保（农村低保）081112 2" xfId="6497"/>
    <cellStyle name="好_省级明细_2016年预算草案1.13_2017年预算草案（债务） 2" xfId="6498"/>
    <cellStyle name="好_省级明细_2016年预算草案1.13_基金汇总" xfId="6499"/>
    <cellStyle name="好_省级明细_2016年预算草案1.13_基金汇总 2" xfId="6500"/>
    <cellStyle name="好_省级明细_2016年预算草案1.13_收入汇总 2" xfId="6501"/>
    <cellStyle name="好_省级明细_2016年预算草案1.13_支出汇总" xfId="6502"/>
    <cellStyle name="好_省级明细_政府性基金人大会表格1稿_支出汇总" xfId="6503"/>
    <cellStyle name="好_省级明细_20171207-2018年预算草案 2" xfId="6504"/>
    <cellStyle name="好_省级明细_2017年预算草案（债务） 2" xfId="6505"/>
    <cellStyle name="好_省级明细_2017年预算草案1.4 2" xfId="6506"/>
    <cellStyle name="好_省级明细_21.2017年全省基金收入" xfId="6507"/>
    <cellStyle name="好_省级明细_23" xfId="6508"/>
    <cellStyle name="好_县市旗测算20080508_民生政策最低支出需求 2" xfId="6509"/>
    <cellStyle name="好_省级明细_23 3" xfId="6510"/>
    <cellStyle name="好_省级明细_23_2017年预算草案（债务）" xfId="6511"/>
    <cellStyle name="好_省级明细_23_2017年预算草案（债务） 2" xfId="6512"/>
    <cellStyle name="好_省级明细_23_基金汇总 2" xfId="6513"/>
    <cellStyle name="好_省级明细_23_收入汇总 2" xfId="6514"/>
    <cellStyle name="好_省级明细_23_支出汇总" xfId="6515"/>
    <cellStyle name="好_省级明细_3.2017全省支出" xfId="6516"/>
    <cellStyle name="好_省级明细_3.2017全省支出 2" xfId="6517"/>
    <cellStyle name="好_省级明细_5.2017省本级收入" xfId="6518"/>
    <cellStyle name="好_省级明细_5.2017省本级收入 2" xfId="6519"/>
    <cellStyle name="好_省级明细_6.2017省本级支出" xfId="6520"/>
    <cellStyle name="好_省级明细_6.2017省本级支出 2" xfId="6521"/>
    <cellStyle name="好_省级明细_Book1" xfId="6522"/>
    <cellStyle name="好_省级明细_Book1 3" xfId="6523"/>
    <cellStyle name="好_省级明细_Book3" xfId="6524"/>
    <cellStyle name="好_省级明细_Book3 2" xfId="6525"/>
    <cellStyle name="好_省级明细_Xl0000068 2 2" xfId="6526"/>
    <cellStyle name="好_省级明细_Xl0000068_基金汇总" xfId="6527"/>
    <cellStyle name="好_省级明细_Xl0000071" xfId="6528"/>
    <cellStyle name="好_省级明细_Xl0000071_基金汇总" xfId="6529"/>
    <cellStyle name="检查单元格 2 6" xfId="6530"/>
    <cellStyle name="好_省级明细_Xl0000071_支出汇总" xfId="6531"/>
    <cellStyle name="好_省级明细_Xl0000071_支出汇总 2" xfId="6532"/>
    <cellStyle name="好_省级明细_表六七" xfId="6533"/>
    <cellStyle name="好_省级明细_表六七 2" xfId="6534"/>
    <cellStyle name="好_省级明细_代编表 2" xfId="6535"/>
    <cellStyle name="好_省级明细_代编全省支出预算修改 2" xfId="6536"/>
    <cellStyle name="好_省级明细_代编全省支出预算修改 2 2" xfId="6537"/>
    <cellStyle name="好_省级明细_代编全省支出预算修改_基金汇总" xfId="6538"/>
    <cellStyle name="好_省级明细_代编全省支出预算修改_收入汇总 2" xfId="6539"/>
    <cellStyle name="好_省级明细_代编全省支出预算修改_支出汇总" xfId="6540"/>
    <cellStyle name="好_省级明细_冬梅3" xfId="6541"/>
    <cellStyle name="好_省级明细_冬梅3_2017年预算草案（债务）" xfId="6542"/>
    <cellStyle name="好_县市旗测算20080508_财力性转移支付2010年预算参考数 2" xfId="6543"/>
    <cellStyle name="好_省级明细_冬梅3_基金汇总" xfId="6544"/>
    <cellStyle name="强调文字颜色 6 2 2 2" xfId="6545"/>
    <cellStyle name="好_省级明细_冬梅3_支出汇总" xfId="6546"/>
    <cellStyle name="好_省级明细_冬梅3_支出汇总 2" xfId="6547"/>
    <cellStyle name="好_省级明细_复件 表19（梁蕊发）" xfId="6548"/>
    <cellStyle name="好_省级明细_复件 表19（梁蕊发） 2" xfId="6549"/>
    <cellStyle name="好_支出汇总 2 2" xfId="6550"/>
    <cellStyle name="好_省级明细_副本1.2" xfId="6551"/>
    <cellStyle name="好_省级明细_副本1.2_2017年预算草案（债务）" xfId="6552"/>
    <cellStyle name="好_省级明细_副本1.2_基金汇总 2" xfId="6553"/>
    <cellStyle name="好_省级明细_副本1.2_收入汇总" xfId="6554"/>
    <cellStyle name="好_省级明细_副本1.2_收入汇总 2" xfId="6555"/>
    <cellStyle name="好_省级明细_副本最新" xfId="6556"/>
    <cellStyle name="好_省级明细_副本最新_2017年预算草案（债务）" xfId="6557"/>
    <cellStyle name="好_省级明细_副本最新_基金汇总 2" xfId="6558"/>
    <cellStyle name="好_省级明细_基金表 2" xfId="6559"/>
    <cellStyle name="好_省级明细_基金汇总" xfId="6560"/>
    <cellStyle name="好_省级明细_基金汇总 2" xfId="6561"/>
    <cellStyle name="好_省级明细_基金最新 2" xfId="6562"/>
    <cellStyle name="好_省级明细_基金最新 2 2" xfId="6563"/>
    <cellStyle name="好_省级明细_基金最新_2017年预算草案（债务）" xfId="6564"/>
    <cellStyle name="好_省级明细_基金最新_2017年预算草案（债务） 2" xfId="6565"/>
    <cellStyle name="好_省级明细_基金最新_基金汇总" xfId="6566"/>
    <cellStyle name="好_省级明细_基金最新_收入汇总" xfId="6567"/>
    <cellStyle name="好_省级明细_基金最新_收入汇总 2" xfId="6568"/>
    <cellStyle name="好_省级明细_基金最新_支出汇总 2" xfId="6569"/>
    <cellStyle name="好_省级明细_梁蕊要预算局报人大2017年预算草案" xfId="6570"/>
    <cellStyle name="好_省级明细_梁蕊要预算局报人大2017年预算草案 2" xfId="6571"/>
    <cellStyle name="好_省级明细_全省收入代编最新" xfId="6572"/>
    <cellStyle name="好_省级明细_全省收入代编最新 2" xfId="6573"/>
    <cellStyle name="好_省级明细_全省收入代编最新 2 2" xfId="6574"/>
    <cellStyle name="好_省级明细_全省收入代编最新 3" xfId="6575"/>
    <cellStyle name="好_省级明细_全省收入代编最新_2017年预算草案（债务） 2" xfId="6576"/>
    <cellStyle name="好_省级明细_全省收入代编最新_基金汇总" xfId="6577"/>
    <cellStyle name="好_省级明细_全省收入代编最新_基金汇总 2" xfId="6578"/>
    <cellStyle name="好_卫生(按照总人口测算）—20080416_不含人员经费系数" xfId="6579"/>
    <cellStyle name="好_省级明细_全省收入代编最新_收入汇总" xfId="6580"/>
    <cellStyle name="好_省级明细_全省收入代编最新_支出汇总 2" xfId="6581"/>
    <cellStyle name="好_省级明细_全省预算代编 2 2" xfId="6582"/>
    <cellStyle name="好_省级明细_全省预算代编 3" xfId="6583"/>
    <cellStyle name="好_省级明细_全省预算代编_2017年预算草案（债务）" xfId="6584"/>
    <cellStyle name="好_省级明细_全省预算代编_2017年预算草案（债务） 2" xfId="6585"/>
    <cellStyle name="好_省级明细_全省预算代编_基金汇总" xfId="6586"/>
    <cellStyle name="好_省级明细_全省预算代编_基金汇总 2" xfId="6587"/>
    <cellStyle name="好_省级明细_全省预算代编_收入汇总 2" xfId="6588"/>
    <cellStyle name="好_省级明细_全省预算代编_支出汇总 2" xfId="6589"/>
    <cellStyle name="好_省级明细_社保2017年预算草案1.3" xfId="6590"/>
    <cellStyle name="好_省级明细_社保2017年预算草案1.3 2" xfId="6591"/>
    <cellStyle name="好_省级明细_省级国有资本经营预算表" xfId="6592"/>
    <cellStyle name="好_省级明细_省级国有资本经营预算表 2" xfId="6593"/>
    <cellStyle name="好_省级明细_收入汇总" xfId="6594"/>
    <cellStyle name="好_省级明细_收入汇总 2" xfId="6595"/>
    <cellStyle name="好_省级明细_政府性基金人大会表格1稿" xfId="6596"/>
    <cellStyle name="好_省级明细_政府性基金人大会表格1稿 2" xfId="6597"/>
    <cellStyle name="好_省级明细_政府性基金人大会表格1稿 2 2" xfId="6598"/>
    <cellStyle name="好_省级明细_政府性基金人大会表格1稿 3" xfId="6599"/>
    <cellStyle name="好_省级明细_政府性基金人大会表格1稿_2017年预算草案（债务）" xfId="6600"/>
    <cellStyle name="好_省级明细_政府性基金人大会表格1稿_基金汇总" xfId="6601"/>
    <cellStyle name="好_省级明细_政府性基金人大会表格1稿_基金汇总 2" xfId="6602"/>
    <cellStyle name="好_省级明细_政府性基金人大会表格1稿_收入汇总" xfId="6603"/>
    <cellStyle name="好_省级收入_1" xfId="6604"/>
    <cellStyle name="好_省级收入_1 2" xfId="6605"/>
    <cellStyle name="好_省级收入_1 3" xfId="6606"/>
    <cellStyle name="好_省级支出" xfId="6607"/>
    <cellStyle name="好_省级支出 2" xfId="6608"/>
    <cellStyle name="好_省级支出_1 2 2" xfId="6609"/>
    <cellStyle name="好_省属监狱人员级别表(驻外)" xfId="6610"/>
    <cellStyle name="好_省属监狱人员级别表(驻外) 2" xfId="6611"/>
    <cellStyle name="好_省属监狱人员级别表(驻外) 3" xfId="6612"/>
    <cellStyle name="好_省属监狱人员级别表(驻外)_收入汇总 2" xfId="6613"/>
    <cellStyle name="千位分隔 2 3 2" xfId="6614"/>
    <cellStyle name="好_省属监狱人员级别表(驻外)_支出汇总" xfId="6615"/>
    <cellStyle name="好_市辖区测算20080510" xfId="6616"/>
    <cellStyle name="好_市辖区测算20080510 2" xfId="6617"/>
    <cellStyle name="好_市辖区测算20080510 3" xfId="6618"/>
    <cellStyle name="好_市辖区测算20080510_不含人员经费系数 2" xfId="6619"/>
    <cellStyle name="好_市辖区测算20080510_民生政策最低支出需求 3" xfId="6620"/>
    <cellStyle name="好_市辖区测算20080510_县市旗测算-新科目（含人口规模效应） 2" xfId="6621"/>
    <cellStyle name="好_市辖区测算20080510_县市旗测算-新科目（含人口规模效应） 3" xfId="6622"/>
    <cellStyle name="好_市辖区测算20080510_县市旗测算-新科目（含人口规模效应）_财力性转移支付2010年预算参考数" xfId="6623"/>
    <cellStyle name="好_市辖区测算20080510_县市旗测算-新科目（含人口规模效应）_财力性转移支付2010年预算参考数 2" xfId="6624"/>
    <cellStyle name="好_市辖区测算20080510_县市旗测算-新科目（含人口规模效应）_财力性转移支付2010年预算参考数 3" xfId="6625"/>
    <cellStyle name="好_市辖区测算-新科目（20080626） 3" xfId="6626"/>
    <cellStyle name="好_市辖区测算-新科目（20080626）_不含人员经费系数_财力性转移支付2010年预算参考数 2" xfId="6627"/>
    <cellStyle name="好_市辖区测算-新科目（20080626）_不含人员经费系数_财力性转移支付2010年预算参考数 3" xfId="6628"/>
    <cellStyle name="好_市辖区测算-新科目（20080626）_财力性转移支付2010年预算参考数" xfId="6629"/>
    <cellStyle name="好_市辖区测算-新科目（20080626）_财力性转移支付2010年预算参考数 2" xfId="6630"/>
    <cellStyle name="好_市辖区测算-新科目（20080626）_民生政策最低支出需求_财力性转移支付2010年预算参考数" xfId="6631"/>
    <cellStyle name="好_市辖区测算-新科目（20080626）_民生政策最低支出需求_财力性转移支付2010年预算参考数 2" xfId="6632"/>
    <cellStyle name="好_市辖区测算-新科目（20080626）_县市旗测算-新科目（含人口规模效应）" xfId="6633"/>
    <cellStyle name="好_市辖区测算-新科目（20080626）_县市旗测算-新科目（含人口规模效应） 2" xfId="6634"/>
    <cellStyle name="好_市辖区测算-新科目（20080626）_县市旗测算-新科目（含人口规模效应） 3" xfId="6635"/>
    <cellStyle name="好_收入汇总" xfId="6636"/>
    <cellStyle name="好_收入汇总 2" xfId="6637"/>
    <cellStyle name="链接单元格 2 4" xfId="6638"/>
    <cellStyle name="好_收入汇总 2 2" xfId="6639"/>
    <cellStyle name="好_同德" xfId="6640"/>
    <cellStyle name="好_同德_财力性转移支付2010年预算参考数" xfId="6641"/>
    <cellStyle name="好_同德_财力性转移支付2010年预算参考数 2" xfId="6642"/>
    <cellStyle name="好_同德_财力性转移支付2010年预算参考数 3" xfId="6643"/>
    <cellStyle name="好_危改资金测算" xfId="6644"/>
    <cellStyle name="好_危改资金测算 3" xfId="6645"/>
    <cellStyle name="好_危改资金测算_财力性转移支付2010年预算参考数 2" xfId="6646"/>
    <cellStyle name="好_卫生(按照总人口测算）—20080416" xfId="6647"/>
    <cellStyle name="好_卫生(按照总人口测算）—20080416 2" xfId="6648"/>
    <cellStyle name="好_卫生(按照总人口测算）—20080416_不含人员经费系数 3" xfId="6649"/>
    <cellStyle name="好_卫生(按照总人口测算）—20080416_不含人员经费系数_财力性转移支付2010年预算参考数 2" xfId="6650"/>
    <cellStyle name="好_卫生(按照总人口测算）—20080416_不含人员经费系数_财力性转移支付2010年预算参考数 3" xfId="6651"/>
    <cellStyle name="好_卫生(按照总人口测算）—20080416_财力性转移支付2010年预算参考数" xfId="6652"/>
    <cellStyle name="好_卫生(按照总人口测算）—20080416_财力性转移支付2010年预算参考数 2" xfId="6653"/>
    <cellStyle name="好_县市旗测算-新科目（20080627） 3" xfId="6654"/>
    <cellStyle name="好_卫生(按照总人口测算）—20080416_民生政策最低支出需求_财力性转移支付2010年预算参考数" xfId="6655"/>
    <cellStyle name="好_卫生(按照总人口测算）—20080416_民生政策最低支出需求_财力性转移支付2010年预算参考数 2" xfId="6656"/>
    <cellStyle name="好_卫生(按照总人口测算）—20080416_民生政策最低支出需求_财力性转移支付2010年预算参考数 3" xfId="6657"/>
    <cellStyle name="好_卫生(按照总人口测算）—20080416_县市旗测算-新科目（含人口规模效应）" xfId="6658"/>
    <cellStyle name="好_卫生(按照总人口测算）—20080416_县市旗测算-新科目（含人口规模效应） 2" xfId="6659"/>
    <cellStyle name="好_卫生(按照总人口测算）—20080416_县市旗测算-新科目（含人口规模效应） 3" xfId="6660"/>
    <cellStyle name="好_卫生部门" xfId="6661"/>
    <cellStyle name="好_卫生部门 2" xfId="6662"/>
    <cellStyle name="好_卫生部门_财力性转移支付2010年预算参考数" xfId="6663"/>
    <cellStyle name="好_卫生部门_财力性转移支付2010年预算参考数 3" xfId="6664"/>
    <cellStyle name="好_文体广播部门 2 2" xfId="6665"/>
    <cellStyle name="好_文体广播事业(按照总人口测算）—20080416_不含人员经费系数" xfId="6666"/>
    <cellStyle name="好_文体广播事业(按照总人口测算）—20080416_不含人员经费系数 2" xfId="6667"/>
    <cellStyle name="好_文体广播事业(按照总人口测算）—20080416_不含人员经费系数_财力性转移支付2010年预算参考数" xfId="6668"/>
    <cellStyle name="好_文体广播事业(按照总人口测算）—20080416_不含人员经费系数_财力性转移支付2010年预算参考数 2" xfId="6669"/>
    <cellStyle name="好_文体广播事业(按照总人口测算）—20080416_不含人员经费系数_财力性转移支付2010年预算参考数 3" xfId="6670"/>
    <cellStyle name="好_文体广播事业(按照总人口测算）—20080416_民生政策最低支出需求 2" xfId="6671"/>
    <cellStyle name="好_文体广播事业(按照总人口测算）—20080416_民生政策最低支出需求_财力性转移支付2010年预算参考数" xfId="6672"/>
    <cellStyle name="好_文体广播事业(按照总人口测算）—20080416_民生政策最低支出需求_财力性转移支付2010年预算参考数 2" xfId="6673"/>
    <cellStyle name="好_文体广播事业(按照总人口测算）—20080416_民生政策最低支出需求_财力性转移支付2010年预算参考数 3" xfId="6674"/>
    <cellStyle name="好_文体广播事业(按照总人口测算）—20080416_县市旗测算-新科目（含人口规模效应）_财力性转移支付2010年预算参考数 3" xfId="6675"/>
    <cellStyle name="好_下文（表） 3" xfId="6676"/>
    <cellStyle name="好_县区合并测算20080421 2" xfId="6677"/>
    <cellStyle name="好_县区合并测算20080421_不含人员经费系数_财力性转移支付2010年预算参考数" xfId="6678"/>
    <cellStyle name="好_县区合并测算20080421_不含人员经费系数_财力性转移支付2010年预算参考数 3" xfId="6679"/>
    <cellStyle name="好_县区合并测算20080421_财力性转移支付2010年预算参考数" xfId="6680"/>
    <cellStyle name="好_县区合并测算20080421_财力性转移支付2010年预算参考数 2" xfId="6681"/>
    <cellStyle name="好_县区合并测算20080421_财力性转移支付2010年预算参考数 3" xfId="6682"/>
    <cellStyle name="好_县区合并测算20080421_民生政策最低支出需求 3" xfId="6683"/>
    <cellStyle name="好_县区合并测算20080421_民生政策最低支出需求_财力性转移支付2010年预算参考数 2" xfId="6684"/>
    <cellStyle name="好_县区合并测算20080421_民生政策最低支出需求_财力性转移支付2010年预算参考数 3" xfId="6685"/>
    <cellStyle name="好_县区合并测算20080421_县市旗测算-新科目（含人口规模效应）" xfId="6686"/>
    <cellStyle name="好_县区合并测算20080421_县市旗测算-新科目（含人口规模效应） 2" xfId="6687"/>
    <cellStyle name="好_县区合并测算20080421_县市旗测算-新科目（含人口规模效应） 3" xfId="6688"/>
    <cellStyle name="好_县区合并测算20080421_县市旗测算-新科目（含人口规模效应）_财力性转移支付2010年预算参考数" xfId="6689"/>
    <cellStyle name="小数" xfId="6690"/>
    <cellStyle name="好_县区合并测算20080421_县市旗测算-新科目（含人口规模效应）_财力性转移支付2010年预算参考数 2" xfId="6691"/>
    <cellStyle name="好_县区合并测算20080423(按照各省比重） 3" xfId="6692"/>
    <cellStyle name="好_县区合并测算20080423(按照各省比重）_不含人员经费系数_财力性转移支付2010年预算参考数" xfId="6693"/>
    <cellStyle name="好_县区合并测算20080423(按照各省比重）_不含人员经费系数_财力性转移支付2010年预算参考数 3" xfId="6694"/>
    <cellStyle name="好_县区合并测算20080423(按照各省比重）_财力性转移支付2010年预算参考数" xfId="6695"/>
    <cellStyle name="好_县区合并测算20080423(按照各省比重）_财力性转移支付2010年预算参考数 2" xfId="6696"/>
    <cellStyle name="好_县区合并测算20080423(按照各省比重）_民生政策最低支出需求_财力性转移支付2010年预算参考数" xfId="6697"/>
    <cellStyle name="好_县区合并测算20080423(按照各省比重）_民生政策最低支出需求_财力性转移支付2010年预算参考数 2" xfId="6698"/>
    <cellStyle name="好_县市旗测算20080508 3" xfId="6699"/>
    <cellStyle name="好_县市旗测算20080508_不含人员经费系数_财力性转移支付2010年预算参考数" xfId="6700"/>
    <cellStyle name="好_县市旗测算20080508_不含人员经费系数_财力性转移支付2010年预算参考数 2" xfId="6701"/>
    <cellStyle name="好_县市旗测算20080508_财力性转移支付2010年预算参考数" xfId="6702"/>
    <cellStyle name="好_县市旗测算20080508_财力性转移支付2010年预算参考数 3" xfId="6703"/>
    <cellStyle name="好_县市旗测算20080508_民生政策最低支出需求" xfId="6704"/>
    <cellStyle name="好_县市旗测算20080508_民生政策最低支出需求_财力性转移支付2010年预算参考数" xfId="6705"/>
    <cellStyle name="好_县市旗测算20080508_民生政策最低支出需求_财力性转移支付2010年预算参考数 2" xfId="6706"/>
    <cellStyle name="好_县市旗测算20080508_民生政策最低支出需求_财力性转移支付2010年预算参考数 3" xfId="6707"/>
    <cellStyle name="好_县市旗测算20080508_县市旗测算-新科目（含人口规模效应）" xfId="6708"/>
    <cellStyle name="好_县市旗测算-新科目（20080626）" xfId="6709"/>
    <cellStyle name="好_县市旗测算-新科目（20080626）_不含人员经费系数" xfId="6710"/>
    <cellStyle name="好_县市旗测算-新科目（20080626）_不含人员经费系数_财力性转移支付2010年预算参考数" xfId="6711"/>
    <cellStyle name="好_县市旗测算-新科目（20080626）_不含人员经费系数_财力性转移支付2010年预算参考数 2" xfId="6712"/>
    <cellStyle name="好_县市旗测算-新科目（20080626）_财力性转移支付2010年预算参考数" xfId="6713"/>
    <cellStyle name="计算 2 7" xfId="6714"/>
    <cellStyle name="好_县市旗测算-新科目（20080626）_财力性转移支付2010年预算参考数 2" xfId="6715"/>
    <cellStyle name="好_县市旗测算-新科目（20080626）_民生政策最低支出需求 3" xfId="6716"/>
    <cellStyle name="好_县市旗测算-新科目（20080626）_民生政策最低支出需求_财力性转移支付2010年预算参考数 3" xfId="6717"/>
    <cellStyle name="好_县市旗测算-新科目（20080627）" xfId="6718"/>
    <cellStyle name="好_县市旗测算-新科目（20080627）_不含人员经费系数" xfId="6719"/>
    <cellStyle name="好_县市旗测算-新科目（20080627）_不含人员经费系数 3" xfId="6720"/>
    <cellStyle name="好_县市旗测算-新科目（20080627）_不含人员经费系数_财力性转移支付2010年预算参考数 3" xfId="6721"/>
    <cellStyle name="好_重点民生支出需求测算表社保（农村低保）081112 3" xfId="6722"/>
    <cellStyle name="好_县市旗测算-新科目（20080627）_民生政策最低支出需求" xfId="6723"/>
    <cellStyle name="好_县市旗测算-新科目（20080627）_民生政策最低支出需求_财力性转移支付2010年预算参考数 2" xfId="6724"/>
    <cellStyle name="好_县市旗测算-新科目（20080627）_民生政策最低支出需求_财力性转移支付2010年预算参考数 3" xfId="6725"/>
    <cellStyle name="好_县市旗测算-新科目（20080627）_县市旗测算-新科目（含人口规模效应） 2" xfId="6726"/>
    <cellStyle name="好_县市旗测算-新科目（20080627）_县市旗测算-新科目（含人口规模效应） 3" xfId="6727"/>
    <cellStyle name="好_一般预算支出口径剔除表_财力性转移支付2010年预算参考数" xfId="6728"/>
    <cellStyle name="强调文字颜色 3 2 4" xfId="6729"/>
    <cellStyle name="好_云南 缺口县区测算(地方填报)" xfId="6730"/>
    <cellStyle name="好_云南 缺口县区测算(地方填报)_财力性转移支付2010年预算参考数" xfId="6731"/>
    <cellStyle name="好_云南省2008年转移支付测算——州市本级考核部分及政策性测算 3" xfId="6732"/>
    <cellStyle name="好_云南省2008年转移支付测算——州市本级考核部分及政策性测算_财力性转移支付2010年预算参考数 2" xfId="6733"/>
    <cellStyle name="好_支出汇总" xfId="6734"/>
    <cellStyle name="好_支出汇总 2" xfId="6735"/>
    <cellStyle name="好_支出汇总 3" xfId="6736"/>
    <cellStyle name="好_转移支付" xfId="6737"/>
    <cellStyle name="好_转移支付 2" xfId="6738"/>
    <cellStyle name="好_自行调整差异系数顺序" xfId="6739"/>
    <cellStyle name="好_自行调整差异系数顺序 2" xfId="6740"/>
    <cellStyle name="好_总人口" xfId="6741"/>
    <cellStyle name="好_总人口 2" xfId="6742"/>
    <cellStyle name="好_总人口 3" xfId="6743"/>
    <cellStyle name="好_总人口_财力性转移支付2010年预算参考数" xfId="6744"/>
    <cellStyle name="好_总人口_财力性转移支付2010年预算参考数 2" xfId="6745"/>
    <cellStyle name="好_总人口_财力性转移支付2010年预算参考数 3" xfId="6746"/>
    <cellStyle name="后继超级链接" xfId="6747"/>
    <cellStyle name="后继超链接 2" xfId="6748"/>
    <cellStyle name="汇总 2 2" xfId="6749"/>
    <cellStyle name="汇总 2 3" xfId="6750"/>
    <cellStyle name="汇总 2 6" xfId="6751"/>
    <cellStyle name="汇总 3 2" xfId="6752"/>
    <cellStyle name="汇总 4" xfId="6753"/>
    <cellStyle name="货" xfId="6754"/>
    <cellStyle name="货 3" xfId="6755"/>
    <cellStyle name="普通 3" xfId="6756"/>
    <cellStyle name="货币[ 2 2" xfId="6757"/>
    <cellStyle name="计算 2 4 2" xfId="6758"/>
    <cellStyle name="计算 2 5" xfId="6759"/>
    <cellStyle name="计算 2 6" xfId="6760"/>
    <cellStyle name="计算 2_1.3日 2017年预算草案 - 副本" xfId="6761"/>
    <cellStyle name="计算 3_1.3日 2017年预算草案 - 副本" xfId="6762"/>
    <cellStyle name="检查单元格 2 4" xfId="6763"/>
    <cellStyle name="检查单元格 2 5" xfId="6764"/>
    <cellStyle name="检查单元格 3" xfId="6765"/>
    <cellStyle name="检查单元格 3 2" xfId="6766"/>
    <cellStyle name="解释性文本 2 4" xfId="6767"/>
    <cellStyle name="解释性文本 3" xfId="6768"/>
    <cellStyle name="解释性文本 3 2" xfId="6769"/>
    <cellStyle name="警告文本 2 3 2" xfId="6770"/>
    <cellStyle name="样式 1 2" xfId="6771"/>
    <cellStyle name="警告文本 2 4" xfId="6772"/>
    <cellStyle name="警告文本 2 4 2" xfId="6773"/>
    <cellStyle name="警告文本 2 6" xfId="6774"/>
    <cellStyle name="警告文本 3" xfId="6775"/>
    <cellStyle name="警告文本 3 2" xfId="6776"/>
    <cellStyle name="警告文本 3 2 2" xfId="6777"/>
    <cellStyle name="链接单元格 2 3" xfId="6778"/>
    <cellStyle name="链接单元格 3" xfId="6779"/>
    <cellStyle name="霓付_ +Foil &amp; -FOIL &amp; PAPER" xfId="6780"/>
    <cellStyle name="普通" xfId="6781"/>
    <cellStyle name="普通 2" xfId="6782"/>
    <cellStyle name="千" xfId="6783"/>
    <cellStyle name="千 2" xfId="6784"/>
    <cellStyle name="千 2 2" xfId="6785"/>
    <cellStyle name="千_NJ09-05" xfId="6786"/>
    <cellStyle name="千_NJ09-05 2" xfId="6787"/>
    <cellStyle name="千_NJ09-05 3" xfId="6788"/>
    <cellStyle name="千_NJ17-06" xfId="6789"/>
    <cellStyle name="千_NJ17-06 2" xfId="6790"/>
    <cellStyle name="千_NJ17-06 2 2" xfId="6791"/>
    <cellStyle name="千_NJ17-06 3" xfId="6792"/>
    <cellStyle name="千_NJ17-26 2 2" xfId="6793"/>
    <cellStyle name="千_NJ18-15 2" xfId="6794"/>
    <cellStyle name="千_NJ18-15 2 2" xfId="6795"/>
    <cellStyle name="千分位 2" xfId="6796"/>
    <cellStyle name="千分位 2 2" xfId="6797"/>
    <cellStyle name="千分位 3" xfId="6798"/>
    <cellStyle name="千分位[0]" xfId="6799"/>
    <cellStyle name="强调 3" xfId="6800"/>
    <cellStyle name="千分位[0] 2" xfId="6801"/>
    <cellStyle name="强调 3 2" xfId="6802"/>
    <cellStyle name="千分位[0] 2 2" xfId="6803"/>
    <cellStyle name="千分位[0] 3" xfId="6804"/>
    <cellStyle name="千分位_ 白土" xfId="6805"/>
    <cellStyle name="千位[" xfId="6806"/>
    <cellStyle name="千位[0] 2" xfId="6807"/>
    <cellStyle name="千位[0] 3" xfId="6808"/>
    <cellStyle name="千位_(人代会用)" xfId="6809"/>
    <cellStyle name="千位分隔 2 2" xfId="6810"/>
    <cellStyle name="千位分隔 2 2 4" xfId="6811"/>
    <cellStyle name="千位分隔 2 2 5" xfId="6812"/>
    <cellStyle name="千位分隔 2 3" xfId="6813"/>
    <cellStyle name="千位分隔 2 5" xfId="6814"/>
    <cellStyle name="千位分隔 3 3 2" xfId="6815"/>
    <cellStyle name="千位分隔 4 3 2" xfId="6816"/>
    <cellStyle name="千位分隔 5 4" xfId="6817"/>
    <cellStyle name="千位分隔 6" xfId="6818"/>
    <cellStyle name="千位分季_新建 Microsoft Excel 工作表" xfId="6819"/>
    <cellStyle name="强调 1" xfId="6820"/>
    <cellStyle name="强调 1 2" xfId="6821"/>
    <cellStyle name="强调 1 2 2" xfId="6822"/>
    <cellStyle name="强调 2 2 2" xfId="6823"/>
    <cellStyle name="强调 2 3" xfId="6824"/>
    <cellStyle name="强调 3 2 2" xfId="6825"/>
    <cellStyle name="强调 3 3" xfId="6826"/>
    <cellStyle name="强调文字颜色 1 2 4" xfId="6827"/>
    <cellStyle name="强调文字颜色 1 2 5" xfId="6828"/>
    <cellStyle name="强调文字颜色 1 2 6" xfId="6829"/>
    <cellStyle name="强调文字颜色 1 2 7" xfId="6830"/>
    <cellStyle name="强调文字颜色 1 3" xfId="6831"/>
    <cellStyle name="强调文字颜色 1 3 2" xfId="6832"/>
    <cellStyle name="强调文字颜色 1 4" xfId="6833"/>
    <cellStyle name="强调文字颜色 2 2_3.2017全省支出" xfId="6834"/>
    <cellStyle name="强调文字颜色 2 3 2" xfId="6835"/>
    <cellStyle name="强调文字颜色 3 2" xfId="6836"/>
    <cellStyle name="强调文字颜色 3 2 3" xfId="6837"/>
    <cellStyle name="强调文字颜色 3 2 5" xfId="6838"/>
    <cellStyle name="强调文字颜色 3 2 6" xfId="6839"/>
    <cellStyle name="强调文字颜色 3 2 7" xfId="6840"/>
    <cellStyle name="强调文字颜色 3 2_3.2017全省支出" xfId="6841"/>
    <cellStyle name="强调文字颜色 4 2 4 2" xfId="6842"/>
    <cellStyle name="强调文字颜色 4 2 5" xfId="6843"/>
    <cellStyle name="强调文字颜色 4 2 6" xfId="6844"/>
    <cellStyle name="强调文字颜色 4 2_3.2017全省支出" xfId="6845"/>
    <cellStyle name="强调文字颜色 4 3" xfId="6846"/>
    <cellStyle name="强调文字颜色 4 3 2" xfId="6847"/>
    <cellStyle name="强调文字颜色 4 4" xfId="6848"/>
    <cellStyle name="强调文字颜色 5 2 4" xfId="6849"/>
    <cellStyle name="强调文字颜色 5 2 5" xfId="6850"/>
    <cellStyle name="强调文字颜色 5 2 6" xfId="6851"/>
    <cellStyle name="强调文字颜色 5 3 2 2" xfId="6852"/>
    <cellStyle name="强调文字颜色 5 3 3" xfId="6853"/>
    <cellStyle name="强调文字颜色 6 2 3 2" xfId="6854"/>
    <cellStyle name="强调文字颜色 6 2 4" xfId="6855"/>
    <cellStyle name="强调文字颜色 6 2 4 2" xfId="6856"/>
    <cellStyle name="强调文字颜色 6 2 6" xfId="6857"/>
    <cellStyle name="强调文字颜色 6 2 7" xfId="6858"/>
    <cellStyle name="强调文字颜色 6 3" xfId="6859"/>
    <cellStyle name="强调文字颜色 6 3 2" xfId="6860"/>
    <cellStyle name="强调文字颜色 6 3 2 2" xfId="6861"/>
    <cellStyle name="强调文字颜色 6 3 3" xfId="6862"/>
    <cellStyle name="适中 2 4" xfId="6863"/>
    <cellStyle name="适中 2 5" xfId="6864"/>
    <cellStyle name="适中 2_3.2017全省支出" xfId="6865"/>
    <cellStyle name="输出 2 3" xfId="6866"/>
    <cellStyle name="输出 2_1.3日 2017年预算草案 - 副本" xfId="6867"/>
    <cellStyle name="输出 3_1.3日 2017年预算草案 - 副本" xfId="6868"/>
    <cellStyle name="输出 4" xfId="6869"/>
    <cellStyle name="输入 2 2" xfId="6870"/>
    <cellStyle name="输入 2 3" xfId="6871"/>
    <cellStyle name="输入 2_1.3日 2017年预算草案 - 副本" xfId="6872"/>
    <cellStyle name="数字" xfId="6873"/>
    <cellStyle name="数字 2" xfId="6874"/>
    <cellStyle name="数字 3" xfId="6875"/>
    <cellStyle name="未定义" xfId="6876"/>
    <cellStyle name="未定义 2" xfId="6877"/>
    <cellStyle name="未定义 2 3" xfId="6878"/>
    <cellStyle name="未定义 3 2" xfId="6879"/>
    <cellStyle name="未定义 4" xfId="6880"/>
    <cellStyle name="小数 2" xfId="6881"/>
    <cellStyle name="小数 3" xfId="6882"/>
    <cellStyle name="着色 1" xfId="6883"/>
    <cellStyle name="着色 1 2" xfId="6884"/>
    <cellStyle name="着色 3 2" xfId="6885"/>
    <cellStyle name="着色 4" xfId="6886"/>
    <cellStyle name="着色 4 2" xfId="6887"/>
    <cellStyle name="着色 5" xfId="6888"/>
    <cellStyle name="着色 5 2" xfId="6889"/>
    <cellStyle name="着色 6" xfId="6890"/>
    <cellStyle name="着色 6 2" xfId="6891"/>
    <cellStyle name="注释 2 2 2" xfId="6892"/>
    <cellStyle name="注释 2 5" xfId="6893"/>
    <cellStyle name="注释 2 5 2" xfId="6894"/>
    <cellStyle name="注释 2 6" xfId="6895"/>
    <cellStyle name="注释 2 6 2" xfId="6896"/>
    <cellStyle name="注释 2 7" xfId="6897"/>
    <cellStyle name="注释 2 7 2" xfId="6898"/>
    <cellStyle name="注释 2 8" xfId="6899"/>
    <cellStyle name="注释 3" xfId="6900"/>
    <cellStyle name="注释 3 2" xfId="6901"/>
    <cellStyle name="콤마 [0]_BOILER-CO1" xfId="6902"/>
    <cellStyle name="표준_0N-HANDLING " xfId="690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7" Type="http://schemas.openxmlformats.org/officeDocument/2006/relationships/sharedStrings" Target="sharedStrings.xml"/><Relationship Id="rId36" Type="http://schemas.openxmlformats.org/officeDocument/2006/relationships/styles" Target="styles.xml"/><Relationship Id="rId35" Type="http://schemas.openxmlformats.org/officeDocument/2006/relationships/theme" Target="theme/theme1.xml"/><Relationship Id="rId34" Type="http://schemas.openxmlformats.org/officeDocument/2006/relationships/externalLink" Target="externalLinks/externalLink2.xml"/><Relationship Id="rId33" Type="http://schemas.openxmlformats.org/officeDocument/2006/relationships/externalLink" Target="externalLinks/externalLink1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abSelected="1" workbookViewId="0">
      <selection activeCell="A1" sqref="A1"/>
    </sheetView>
  </sheetViews>
  <sheetFormatPr defaultColWidth="9.125" defaultRowHeight="14.25" outlineLevelCol="5"/>
  <cols>
    <col min="1" max="1" width="26.25" style="359" customWidth="1"/>
    <col min="2" max="2" width="13.25" style="359" customWidth="1"/>
    <col min="3" max="3" width="27.875" style="359" customWidth="1"/>
    <col min="4" max="4" width="12.75" style="359" customWidth="1"/>
    <col min="5" max="218" width="9.125" style="359" customWidth="1"/>
    <col min="219" max="16384" width="9.125" style="359"/>
  </cols>
  <sheetData>
    <row r="1" spans="1:1">
      <c r="A1" s="360" t="s">
        <v>0</v>
      </c>
    </row>
    <row r="2" ht="38.25" customHeight="1" spans="1:4">
      <c r="A2" s="361" t="s">
        <v>1</v>
      </c>
      <c r="B2" s="361"/>
      <c r="C2" s="361"/>
      <c r="D2" s="361"/>
    </row>
    <row r="3" ht="17.1" customHeight="1" spans="1:4">
      <c r="A3" s="362" t="s">
        <v>2</v>
      </c>
      <c r="B3" s="362"/>
      <c r="C3" s="362"/>
      <c r="D3" s="362"/>
    </row>
    <row r="4" ht="24" customHeight="1" spans="1:4">
      <c r="A4" s="159" t="s">
        <v>3</v>
      </c>
      <c r="B4" s="363" t="s">
        <v>4</v>
      </c>
      <c r="C4" s="159" t="s">
        <v>3</v>
      </c>
      <c r="D4" s="363" t="s">
        <v>5</v>
      </c>
    </row>
    <row r="5" s="358" customFormat="1" ht="21.75" customHeight="1" spans="1:4">
      <c r="A5" s="364" t="s">
        <v>6</v>
      </c>
      <c r="B5" s="365">
        <v>27790</v>
      </c>
      <c r="C5" s="364" t="s">
        <v>7</v>
      </c>
      <c r="D5" s="365">
        <v>32755</v>
      </c>
    </row>
    <row r="6" s="358" customFormat="1" ht="31.5" customHeight="1" spans="1:4">
      <c r="A6" s="364" t="s">
        <v>8</v>
      </c>
      <c r="B6" s="365">
        <f>SUM(B7:B9)</f>
        <v>1184</v>
      </c>
      <c r="C6" s="366" t="s">
        <v>9</v>
      </c>
      <c r="D6" s="365"/>
    </row>
    <row r="7" s="358" customFormat="1" ht="21.75" customHeight="1" spans="1:4">
      <c r="A7" s="364" t="s">
        <v>10</v>
      </c>
      <c r="B7" s="365">
        <v>-3925</v>
      </c>
      <c r="C7" s="364" t="s">
        <v>11</v>
      </c>
      <c r="D7" s="365">
        <f>SUM(D8:D10)</f>
        <v>0</v>
      </c>
    </row>
    <row r="8" s="358" customFormat="1" ht="21.75" customHeight="1" spans="1:6">
      <c r="A8" s="364" t="s">
        <v>12</v>
      </c>
      <c r="B8" s="365">
        <v>4273</v>
      </c>
      <c r="C8" s="364" t="s">
        <v>13</v>
      </c>
      <c r="D8" s="365"/>
      <c r="F8" s="367"/>
    </row>
    <row r="9" s="358" customFormat="1" ht="21.75" customHeight="1" spans="1:6">
      <c r="A9" s="364" t="s">
        <v>14</v>
      </c>
      <c r="B9" s="365">
        <v>836</v>
      </c>
      <c r="C9" s="364" t="s">
        <v>15</v>
      </c>
      <c r="D9" s="365"/>
      <c r="F9" s="367"/>
    </row>
    <row r="10" s="358" customFormat="1" ht="21.75" customHeight="1" spans="1:6">
      <c r="A10" s="364" t="s">
        <v>16</v>
      </c>
      <c r="B10" s="365"/>
      <c r="C10" s="364" t="s">
        <v>17</v>
      </c>
      <c r="D10" s="365"/>
      <c r="F10" s="367"/>
    </row>
    <row r="11" s="358" customFormat="1" ht="21.75" customHeight="1" spans="1:4">
      <c r="A11" s="364" t="s">
        <v>18</v>
      </c>
      <c r="B11" s="365">
        <v>4597</v>
      </c>
      <c r="C11" s="364" t="s">
        <v>19</v>
      </c>
      <c r="D11" s="365">
        <v>816</v>
      </c>
    </row>
    <row r="12" s="358" customFormat="1" ht="21.75" customHeight="1" spans="1:4">
      <c r="A12" s="364" t="s">
        <v>20</v>
      </c>
      <c r="B12" s="365"/>
      <c r="C12" s="364" t="s">
        <v>21</v>
      </c>
      <c r="D12" s="365"/>
    </row>
    <row r="13" s="358" customFormat="1" ht="21.75" customHeight="1" spans="1:4">
      <c r="A13" s="364"/>
      <c r="B13" s="365"/>
      <c r="C13" s="364"/>
      <c r="D13" s="365"/>
    </row>
    <row r="14" s="358" customFormat="1" ht="21.75" customHeight="1" spans="1:4">
      <c r="A14" s="368" t="s">
        <v>22</v>
      </c>
      <c r="B14" s="369">
        <f>B12+B11+B10+B6+B5</f>
        <v>33571</v>
      </c>
      <c r="C14" s="368" t="s">
        <v>23</v>
      </c>
      <c r="D14" s="369">
        <f>D5+D6+D7+D11+D12</f>
        <v>33571</v>
      </c>
    </row>
    <row r="15" ht="19.5" customHeight="1"/>
    <row r="33" spans="4:4">
      <c r="D33" s="370"/>
    </row>
  </sheetData>
  <mergeCells count="2">
    <mergeCell ref="A2:D2"/>
    <mergeCell ref="A3:D3"/>
  </mergeCells>
  <printOptions horizontalCentered="1"/>
  <pageMargins left="0.75" right="0.75" top="0.979166666666667" bottom="0.979166666666667" header="0.509027777777778" footer="0.509027777777778"/>
  <pageSetup paperSize="9" scale="95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1" sqref="A1"/>
    </sheetView>
  </sheetViews>
  <sheetFormatPr defaultColWidth="9" defaultRowHeight="14.25" outlineLevelCol="1"/>
  <cols>
    <col min="1" max="1" width="36.875" customWidth="1"/>
    <col min="2" max="2" width="23" customWidth="1"/>
  </cols>
  <sheetData>
    <row r="1" spans="1:1">
      <c r="A1" s="89" t="s">
        <v>1224</v>
      </c>
    </row>
    <row r="2" ht="36" customHeight="1" spans="1:2">
      <c r="A2" s="87" t="s">
        <v>1225</v>
      </c>
      <c r="B2" s="87"/>
    </row>
    <row r="3" spans="1:2">
      <c r="A3" s="210" t="s">
        <v>2</v>
      </c>
      <c r="B3" s="210"/>
    </row>
    <row r="4" ht="33.95" customHeight="1" spans="1:2">
      <c r="A4" s="91" t="s">
        <v>1226</v>
      </c>
      <c r="B4" s="91" t="s">
        <v>1227</v>
      </c>
    </row>
    <row r="5" ht="33.95" customHeight="1" spans="1:2">
      <c r="A5" s="211" t="s">
        <v>1228</v>
      </c>
      <c r="B5" s="211"/>
    </row>
    <row r="6" ht="33.95" customHeight="1" spans="1:2">
      <c r="A6" s="211" t="s">
        <v>1229</v>
      </c>
      <c r="B6" s="211"/>
    </row>
    <row r="7" ht="33.95" customHeight="1" spans="1:2">
      <c r="A7" s="211" t="s">
        <v>1230</v>
      </c>
      <c r="B7" s="211"/>
    </row>
    <row r="8" ht="33.95" customHeight="1" spans="1:2">
      <c r="A8" s="211" t="s">
        <v>1231</v>
      </c>
      <c r="B8" s="211"/>
    </row>
    <row r="9" ht="33.95" customHeight="1" spans="1:2">
      <c r="A9" s="211" t="s">
        <v>1232</v>
      </c>
      <c r="B9" s="211"/>
    </row>
    <row r="10" ht="33.95" customHeight="1" spans="1:2">
      <c r="A10" s="211" t="s">
        <v>1233</v>
      </c>
      <c r="B10" s="211"/>
    </row>
    <row r="11" ht="33.95" customHeight="1" spans="1:2">
      <c r="A11" s="211" t="s">
        <v>1234</v>
      </c>
      <c r="B11" s="211"/>
    </row>
    <row r="12" ht="33.95" customHeight="1" spans="1:2">
      <c r="A12" s="211" t="s">
        <v>1235</v>
      </c>
      <c r="B12" s="211"/>
    </row>
    <row r="13" ht="33.95" customHeight="1" spans="1:2">
      <c r="A13" s="211" t="s">
        <v>1236</v>
      </c>
      <c r="B13" s="211"/>
    </row>
    <row r="14" ht="33.95" customHeight="1" spans="1:2">
      <c r="A14" s="211" t="s">
        <v>1237</v>
      </c>
      <c r="B14" s="211"/>
    </row>
    <row r="15" ht="33.95" customHeight="1" spans="1:2">
      <c r="A15" s="211" t="s">
        <v>1238</v>
      </c>
      <c r="B15" s="211"/>
    </row>
    <row r="16" ht="33.95" customHeight="1" spans="1:2">
      <c r="A16" s="91" t="s">
        <v>1239</v>
      </c>
      <c r="B16" s="212">
        <f>SUM(B5:B15)</f>
        <v>0</v>
      </c>
    </row>
  </sheetData>
  <mergeCells count="2">
    <mergeCell ref="A2:B2"/>
    <mergeCell ref="A3:B3"/>
  </mergeCells>
  <pageMargins left="0.75" right="0.75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showZeros="0" workbookViewId="0">
      <selection activeCell="F15" sqref="F15"/>
    </sheetView>
  </sheetViews>
  <sheetFormatPr defaultColWidth="13.375" defaultRowHeight="32.25" customHeight="1" outlineLevelCol="7"/>
  <cols>
    <col min="1" max="1" width="29.625" style="106" customWidth="1"/>
    <col min="2" max="2" width="26.125" style="106" customWidth="1"/>
    <col min="3" max="3" width="26.5" style="202" customWidth="1"/>
    <col min="4" max="4" width="13.375" style="106"/>
    <col min="5" max="6" width="24.75" style="106" customWidth="1"/>
    <col min="7" max="16384" width="13.375" style="106"/>
  </cols>
  <sheetData>
    <row r="1" ht="21.95" customHeight="1" spans="1:1">
      <c r="A1" s="89" t="s">
        <v>1240</v>
      </c>
    </row>
    <row r="2" s="103" customFormat="1" customHeight="1" spans="1:3">
      <c r="A2" s="107" t="s">
        <v>1241</v>
      </c>
      <c r="B2" s="107"/>
      <c r="C2" s="107"/>
    </row>
    <row r="3" customHeight="1" spans="1:3">
      <c r="A3" s="108"/>
      <c r="B3" s="108"/>
      <c r="C3" s="203" t="s">
        <v>2</v>
      </c>
    </row>
    <row r="4" s="104" customFormat="1" ht="27.75" customHeight="1" spans="1:8">
      <c r="A4" s="110" t="s">
        <v>1098</v>
      </c>
      <c r="B4" s="111" t="s">
        <v>1146</v>
      </c>
      <c r="C4" s="204" t="s">
        <v>1227</v>
      </c>
      <c r="E4"/>
      <c r="F4"/>
      <c r="G4"/>
      <c r="H4"/>
    </row>
    <row r="5" s="104" customFormat="1" ht="36.75" customHeight="1" spans="1:8">
      <c r="A5" s="112" t="s">
        <v>1242</v>
      </c>
      <c r="B5" s="205">
        <v>16137</v>
      </c>
      <c r="C5" s="206"/>
      <c r="E5"/>
      <c r="F5"/>
      <c r="G5"/>
      <c r="H5"/>
    </row>
    <row r="6" s="105" customFormat="1" ht="36.75" customHeight="1" spans="1:8">
      <c r="A6" s="112" t="s">
        <v>1243</v>
      </c>
      <c r="B6" s="205">
        <v>11544</v>
      </c>
      <c r="C6" s="205">
        <v>11544</v>
      </c>
      <c r="D6" s="207"/>
      <c r="E6" s="207"/>
      <c r="F6" s="208"/>
      <c r="G6"/>
      <c r="H6"/>
    </row>
    <row r="7" s="105" customFormat="1" ht="36.75" customHeight="1" spans="1:8">
      <c r="A7" s="112" t="s">
        <v>1244</v>
      </c>
      <c r="B7" s="205">
        <v>21137</v>
      </c>
      <c r="C7" s="205"/>
      <c r="D7" s="207"/>
      <c r="E7" s="208"/>
      <c r="F7" s="208"/>
      <c r="G7"/>
      <c r="H7"/>
    </row>
    <row r="8" s="105" customFormat="1" ht="36.75" customHeight="1" spans="1:6">
      <c r="A8" s="112" t="s">
        <v>1245</v>
      </c>
      <c r="B8" s="205">
        <v>5421</v>
      </c>
      <c r="C8" s="205">
        <v>5421</v>
      </c>
      <c r="D8" s="207"/>
      <c r="E8" s="207"/>
      <c r="F8" s="207"/>
    </row>
    <row r="9" s="105" customFormat="1" ht="36.75" customHeight="1" spans="1:6">
      <c r="A9" s="112" t="s">
        <v>1246</v>
      </c>
      <c r="B9" s="205">
        <v>421</v>
      </c>
      <c r="C9" s="205">
        <v>421</v>
      </c>
      <c r="D9" s="207"/>
      <c r="E9" s="207"/>
      <c r="F9" s="207"/>
    </row>
    <row r="10" s="105" customFormat="1" ht="36.75" customHeight="1" spans="1:5">
      <c r="A10" s="112" t="s">
        <v>1247</v>
      </c>
      <c r="B10" s="205">
        <v>16544</v>
      </c>
      <c r="C10" s="205">
        <v>16544</v>
      </c>
      <c r="D10" s="207"/>
      <c r="E10" s="207"/>
    </row>
    <row r="11" s="105" customFormat="1" ht="49" customHeight="1" spans="1:8">
      <c r="A11" s="114" t="s">
        <v>1248</v>
      </c>
      <c r="B11" s="114"/>
      <c r="C11" s="114"/>
      <c r="D11" s="114"/>
      <c r="E11" s="209"/>
      <c r="F11" s="209"/>
      <c r="G11" s="209"/>
      <c r="H11" s="114"/>
    </row>
    <row r="12" customHeight="1" spans="1:8">
      <c r="A12" s="114" t="s">
        <v>1249</v>
      </c>
      <c r="B12" s="114"/>
      <c r="C12" s="114"/>
      <c r="D12" s="114"/>
      <c r="E12" s="209"/>
      <c r="F12" s="209"/>
      <c r="G12" s="209"/>
      <c r="H12" s="114"/>
    </row>
    <row r="13" customHeight="1" spans="1:8">
      <c r="A13" s="115" t="s">
        <v>1250</v>
      </c>
      <c r="B13" s="115"/>
      <c r="C13" s="115"/>
      <c r="D13" s="115"/>
      <c r="E13" s="115"/>
      <c r="F13" s="115"/>
      <c r="G13" s="115"/>
      <c r="H13" s="115"/>
    </row>
  </sheetData>
  <mergeCells count="2">
    <mergeCell ref="A2:C2"/>
    <mergeCell ref="A13:H13"/>
  </mergeCells>
  <printOptions horizontalCentered="1"/>
  <pageMargins left="0.75" right="0.75" top="0.938888888888889" bottom="0.938888888888889" header="0.309027777777778" footer="0.309027777777778"/>
  <pageSetup paperSize="9" scale="70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"/>
  <sheetViews>
    <sheetView workbookViewId="0">
      <selection activeCell="C14" sqref="C14"/>
    </sheetView>
  </sheetViews>
  <sheetFormatPr defaultColWidth="9" defaultRowHeight="14.25" outlineLevelRow="4" outlineLevelCol="2"/>
  <cols>
    <col min="1" max="1" width="24.5" customWidth="1"/>
    <col min="2" max="3" width="34.125" customWidth="1"/>
  </cols>
  <sheetData>
    <row r="1" spans="1:1">
      <c r="A1" s="89" t="s">
        <v>1251</v>
      </c>
    </row>
    <row r="2" ht="22.5" spans="1:3">
      <c r="A2" s="73" t="s">
        <v>1252</v>
      </c>
      <c r="B2" s="73"/>
      <c r="C2" s="73"/>
    </row>
    <row r="3" spans="1:3">
      <c r="A3" s="74"/>
      <c r="B3" s="74"/>
      <c r="C3" s="75" t="s">
        <v>2</v>
      </c>
    </row>
    <row r="4" ht="24.95" customHeight="1" spans="1:3">
      <c r="A4" s="76" t="s">
        <v>1253</v>
      </c>
      <c r="B4" s="200" t="s">
        <v>1254</v>
      </c>
      <c r="C4" s="76" t="s">
        <v>1255</v>
      </c>
    </row>
    <row r="5" ht="24.95" customHeight="1" spans="1:3">
      <c r="A5" s="77" t="s">
        <v>1256</v>
      </c>
      <c r="B5" s="201">
        <v>16544</v>
      </c>
      <c r="C5" s="201">
        <v>21137</v>
      </c>
    </row>
  </sheetData>
  <mergeCells count="1">
    <mergeCell ref="A2:C2"/>
  </mergeCells>
  <pageMargins left="0.75" right="0.75" top="1" bottom="1" header="0.5" footer="0.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6"/>
  <sheetViews>
    <sheetView showZeros="0" workbookViewId="0">
      <pane xSplit="1" ySplit="4" topLeftCell="B17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9.5" customHeight="1" outlineLevelCol="3"/>
  <cols>
    <col min="1" max="1" width="34.5" style="171" customWidth="1"/>
    <col min="2" max="2" width="13.5" style="171" customWidth="1"/>
    <col min="3" max="3" width="35.25" style="171" customWidth="1"/>
    <col min="4" max="4" width="13.5" style="171" customWidth="1"/>
    <col min="5" max="16384" width="9" style="171"/>
  </cols>
  <sheetData>
    <row r="1" customHeight="1" spans="1:1">
      <c r="A1" s="89" t="s">
        <v>1257</v>
      </c>
    </row>
    <row r="2" ht="37.5" customHeight="1" spans="1:4">
      <c r="A2" s="172" t="s">
        <v>1258</v>
      </c>
      <c r="B2" s="172"/>
      <c r="C2" s="172"/>
      <c r="D2" s="172"/>
    </row>
    <row r="3" customHeight="1" spans="3:4">
      <c r="C3" s="173"/>
      <c r="D3" s="174" t="s">
        <v>2</v>
      </c>
    </row>
    <row r="4" ht="21.75" customHeight="1" spans="1:4">
      <c r="A4" s="175" t="s">
        <v>26</v>
      </c>
      <c r="B4" s="175" t="s">
        <v>4</v>
      </c>
      <c r="C4" s="175" t="s">
        <v>1098</v>
      </c>
      <c r="D4" s="175" t="s">
        <v>5</v>
      </c>
    </row>
    <row r="5" s="167" customFormat="1" ht="21.75" customHeight="1" spans="1:4">
      <c r="A5" s="176" t="s">
        <v>1259</v>
      </c>
      <c r="B5" s="177"/>
      <c r="C5" s="178" t="s">
        <v>78</v>
      </c>
      <c r="D5" s="179">
        <f>D6</f>
        <v>0</v>
      </c>
    </row>
    <row r="6" s="167" customFormat="1" ht="21.75" customHeight="1" spans="1:4">
      <c r="A6" s="176" t="s">
        <v>1260</v>
      </c>
      <c r="B6" s="177"/>
      <c r="C6" s="180" t="s">
        <v>1261</v>
      </c>
      <c r="D6" s="181"/>
    </row>
    <row r="7" s="167" customFormat="1" ht="21.75" customHeight="1" spans="1:4">
      <c r="A7" s="176" t="s">
        <v>1262</v>
      </c>
      <c r="B7" s="177"/>
      <c r="C7" s="178" t="s">
        <v>52</v>
      </c>
      <c r="D7" s="179">
        <f>D8+D9</f>
        <v>92</v>
      </c>
    </row>
    <row r="8" s="167" customFormat="1" ht="21.75" customHeight="1" spans="1:4">
      <c r="A8" s="176" t="s">
        <v>1263</v>
      </c>
      <c r="B8" s="177"/>
      <c r="C8" s="180" t="s">
        <v>1264</v>
      </c>
      <c r="D8" s="181">
        <v>92</v>
      </c>
    </row>
    <row r="9" s="167" customFormat="1" ht="21.75" customHeight="1" spans="1:4">
      <c r="A9" s="176" t="s">
        <v>1265</v>
      </c>
      <c r="B9" s="177"/>
      <c r="C9" s="180" t="s">
        <v>1266</v>
      </c>
      <c r="D9" s="181"/>
    </row>
    <row r="10" s="167" customFormat="1" ht="21.75" customHeight="1" spans="1:4">
      <c r="A10" s="176" t="s">
        <v>1267</v>
      </c>
      <c r="B10" s="177"/>
      <c r="C10" s="178" t="s">
        <v>55</v>
      </c>
      <c r="D10" s="179">
        <f>SUM(D11:D15)</f>
        <v>0</v>
      </c>
    </row>
    <row r="11" s="167" customFormat="1" ht="21.75" customHeight="1" spans="1:4">
      <c r="A11" s="176" t="s">
        <v>1268</v>
      </c>
      <c r="B11" s="177"/>
      <c r="C11" s="180" t="s">
        <v>1269</v>
      </c>
      <c r="D11" s="181"/>
    </row>
    <row r="12" s="167" customFormat="1" ht="21.75" customHeight="1" spans="1:4">
      <c r="A12" s="182" t="s">
        <v>1270</v>
      </c>
      <c r="B12" s="177"/>
      <c r="C12" s="180" t="s">
        <v>1271</v>
      </c>
      <c r="D12" s="183"/>
    </row>
    <row r="13" s="167" customFormat="1" ht="21.75" customHeight="1" spans="1:4">
      <c r="A13" s="176" t="s">
        <v>1272</v>
      </c>
      <c r="B13" s="177"/>
      <c r="C13" s="180" t="s">
        <v>1273</v>
      </c>
      <c r="D13" s="183"/>
    </row>
    <row r="14" s="167" customFormat="1" ht="21.75" customHeight="1" spans="1:4">
      <c r="A14" s="176" t="s">
        <v>1274</v>
      </c>
      <c r="B14" s="177"/>
      <c r="C14" s="180" t="s">
        <v>1275</v>
      </c>
      <c r="D14" s="183"/>
    </row>
    <row r="15" s="167" customFormat="1" ht="21.75" customHeight="1" spans="1:4">
      <c r="A15" s="176" t="s">
        <v>1276</v>
      </c>
      <c r="B15" s="177"/>
      <c r="C15" s="180" t="s">
        <v>1277</v>
      </c>
      <c r="D15" s="183"/>
    </row>
    <row r="16" s="167" customFormat="1" ht="21.75" customHeight="1" spans="1:4">
      <c r="A16" s="176" t="s">
        <v>1278</v>
      </c>
      <c r="B16" s="177"/>
      <c r="C16" s="178" t="s">
        <v>56</v>
      </c>
      <c r="D16" s="179">
        <f>SUM(D17:D18)</f>
        <v>0</v>
      </c>
    </row>
    <row r="17" s="167" customFormat="1" ht="21.75" customHeight="1" spans="1:4">
      <c r="A17" s="176" t="s">
        <v>1279</v>
      </c>
      <c r="B17" s="177"/>
      <c r="C17" s="184" t="s">
        <v>1280</v>
      </c>
      <c r="D17" s="181"/>
    </row>
    <row r="18" s="167" customFormat="1" ht="21.75" customHeight="1" spans="1:4">
      <c r="A18" s="176" t="s">
        <v>1281</v>
      </c>
      <c r="B18" s="177"/>
      <c r="C18" s="184" t="s">
        <v>1282</v>
      </c>
      <c r="D18" s="181"/>
    </row>
    <row r="19" s="167" customFormat="1" ht="21.75" customHeight="1" spans="1:4">
      <c r="A19" s="176" t="s">
        <v>1283</v>
      </c>
      <c r="B19" s="177"/>
      <c r="C19" s="178" t="s">
        <v>57</v>
      </c>
      <c r="D19" s="179">
        <f t="shared" ref="D19" si="0">D20</f>
        <v>0</v>
      </c>
    </row>
    <row r="20" s="167" customFormat="1" ht="21.75" customHeight="1" spans="1:4">
      <c r="A20" s="176" t="s">
        <v>1284</v>
      </c>
      <c r="B20" s="177"/>
      <c r="C20" s="184" t="s">
        <v>1285</v>
      </c>
      <c r="D20" s="181"/>
    </row>
    <row r="21" s="168" customFormat="1" ht="20.1" customHeight="1" spans="1:4">
      <c r="A21" s="185"/>
      <c r="B21" s="177"/>
      <c r="C21" s="185" t="s">
        <v>58</v>
      </c>
      <c r="D21" s="179">
        <f>D22</f>
        <v>0</v>
      </c>
    </row>
    <row r="22" s="168" customFormat="1" ht="20.1" customHeight="1" spans="1:4">
      <c r="A22" s="185"/>
      <c r="B22" s="177"/>
      <c r="C22" s="186" t="s">
        <v>1286</v>
      </c>
      <c r="D22" s="183"/>
    </row>
    <row r="23" s="167" customFormat="1" ht="21.75" customHeight="1" spans="1:4">
      <c r="A23" s="187"/>
      <c r="B23" s="177"/>
      <c r="C23" s="178" t="s">
        <v>59</v>
      </c>
      <c r="D23" s="179">
        <f>D24</f>
        <v>0</v>
      </c>
    </row>
    <row r="24" s="167" customFormat="1" ht="21.75" customHeight="1" spans="1:4">
      <c r="A24" s="187"/>
      <c r="B24" s="181"/>
      <c r="C24" s="184" t="s">
        <v>1287</v>
      </c>
      <c r="D24" s="181"/>
    </row>
    <row r="25" s="167" customFormat="1" ht="21.75" customHeight="1" spans="1:4">
      <c r="A25" s="130"/>
      <c r="B25" s="181"/>
      <c r="C25" s="178" t="s">
        <v>69</v>
      </c>
      <c r="D25" s="179">
        <f>SUM(D26:D28)</f>
        <v>10</v>
      </c>
    </row>
    <row r="26" s="167" customFormat="1" ht="21.75" customHeight="1" spans="1:4">
      <c r="A26" s="130"/>
      <c r="B26" s="181"/>
      <c r="C26" s="184" t="s">
        <v>1288</v>
      </c>
      <c r="D26" s="188"/>
    </row>
    <row r="27" s="167" customFormat="1" ht="21.75" customHeight="1" spans="1:4">
      <c r="A27" s="130"/>
      <c r="B27" s="181"/>
      <c r="C27" s="184" t="s">
        <v>1289</v>
      </c>
      <c r="D27" s="188">
        <v>10</v>
      </c>
    </row>
    <row r="28" s="167" customFormat="1" ht="21.75" customHeight="1" spans="1:4">
      <c r="A28" s="130"/>
      <c r="B28" s="181"/>
      <c r="C28" s="189" t="s">
        <v>1290</v>
      </c>
      <c r="D28" s="188"/>
    </row>
    <row r="29" s="167" customFormat="1" ht="21.75" customHeight="1" spans="1:4">
      <c r="A29" s="130"/>
      <c r="B29" s="181"/>
      <c r="C29" s="178" t="s">
        <v>67</v>
      </c>
      <c r="D29" s="188"/>
    </row>
    <row r="30" s="167" customFormat="1" ht="21.75" customHeight="1" spans="1:4">
      <c r="A30" s="130"/>
      <c r="B30" s="181"/>
      <c r="C30" s="190"/>
      <c r="D30" s="188"/>
    </row>
    <row r="31" s="167" customFormat="1" ht="21.75" customHeight="1" spans="1:4">
      <c r="A31" s="191" t="s">
        <v>1291</v>
      </c>
      <c r="B31" s="179">
        <f>SUM(B5:B30)</f>
        <v>0</v>
      </c>
      <c r="C31" s="191" t="s">
        <v>1292</v>
      </c>
      <c r="D31" s="192">
        <f>D25+D23+D19+D16+D10+D7+D5+D21+D29</f>
        <v>102</v>
      </c>
    </row>
    <row r="32" ht="21.75" customHeight="1" spans="1:4">
      <c r="A32" s="193" t="s">
        <v>1293</v>
      </c>
      <c r="B32" s="194">
        <f>B33+B36+B38+B39</f>
        <v>102</v>
      </c>
      <c r="C32" s="193" t="s">
        <v>1294</v>
      </c>
      <c r="D32" s="177">
        <f>D33+D36+D37+D38</f>
        <v>0</v>
      </c>
    </row>
    <row r="33" ht="21.75" customHeight="1" spans="1:4">
      <c r="A33" s="128" t="s">
        <v>1295</v>
      </c>
      <c r="B33" s="194">
        <f>B34+B35</f>
        <v>102</v>
      </c>
      <c r="C33" s="128" t="s">
        <v>1296</v>
      </c>
      <c r="D33" s="177">
        <f>D34+D35</f>
        <v>0</v>
      </c>
    </row>
    <row r="34" ht="21.75" customHeight="1" spans="1:4">
      <c r="A34" s="128" t="s">
        <v>1297</v>
      </c>
      <c r="B34" s="177">
        <v>102</v>
      </c>
      <c r="C34" s="128" t="s">
        <v>1298</v>
      </c>
      <c r="D34" s="177"/>
    </row>
    <row r="35" ht="21.75" customHeight="1" spans="1:4">
      <c r="A35" s="128" t="s">
        <v>1299</v>
      </c>
      <c r="B35" s="177"/>
      <c r="C35" s="128" t="s">
        <v>1300</v>
      </c>
      <c r="D35" s="177"/>
    </row>
    <row r="36" ht="21.75" customHeight="1" spans="1:4">
      <c r="A36" s="128" t="s">
        <v>1301</v>
      </c>
      <c r="B36" s="177"/>
      <c r="C36" s="128" t="s">
        <v>1302</v>
      </c>
      <c r="D36" s="177"/>
    </row>
    <row r="37" ht="21.75" customHeight="1" spans="1:4">
      <c r="A37" s="128" t="s">
        <v>1303</v>
      </c>
      <c r="B37" s="177"/>
      <c r="C37" s="195" t="s">
        <v>1304</v>
      </c>
      <c r="D37" s="177"/>
    </row>
    <row r="38" ht="21.75" customHeight="1" spans="1:4">
      <c r="A38" s="195" t="s">
        <v>1305</v>
      </c>
      <c r="B38" s="177"/>
      <c r="C38" s="195" t="s">
        <v>1306</v>
      </c>
      <c r="D38" s="196"/>
    </row>
    <row r="39" ht="21.75" customHeight="1" spans="1:4">
      <c r="A39" s="195" t="s">
        <v>1307</v>
      </c>
      <c r="B39" s="177"/>
      <c r="C39" s="190"/>
      <c r="D39" s="190"/>
    </row>
    <row r="40" ht="21.75" customHeight="1" spans="1:4">
      <c r="A40" s="180"/>
      <c r="B40" s="181"/>
      <c r="C40" s="180"/>
      <c r="D40" s="181"/>
    </row>
    <row r="41" s="167" customFormat="1" ht="21.75" customHeight="1" spans="1:4">
      <c r="A41" s="191" t="s">
        <v>22</v>
      </c>
      <c r="B41" s="192">
        <f>B31+B32</f>
        <v>102</v>
      </c>
      <c r="C41" s="191" t="s">
        <v>23</v>
      </c>
      <c r="D41" s="192">
        <f>D31+D32</f>
        <v>102</v>
      </c>
    </row>
    <row r="42" s="167" customFormat="1" ht="21.75" customHeight="1" spans="1:4">
      <c r="A42" s="171"/>
      <c r="D42" s="197"/>
    </row>
    <row r="43" ht="21.75" customHeight="1" spans="1:4">
      <c r="A43" s="167"/>
      <c r="B43" s="198"/>
      <c r="D43" s="199"/>
    </row>
    <row r="44" ht="21.75" customHeight="1" spans="1:2">
      <c r="A44" s="167"/>
      <c r="B44" s="167"/>
    </row>
    <row r="45" ht="21.75" customHeight="1"/>
    <row r="46" ht="21.75" customHeight="1"/>
    <row r="47" ht="21.75" customHeight="1"/>
    <row r="48" ht="21.75" customHeight="1"/>
    <row r="49" s="169" customFormat="1" ht="21.75" customHeight="1" spans="1:4">
      <c r="A49" s="171"/>
      <c r="B49" s="171"/>
      <c r="C49" s="171"/>
      <c r="D49" s="171"/>
    </row>
    <row r="50" ht="21.75" customHeight="1"/>
    <row r="51" s="167" customFormat="1" customHeight="1" spans="1:4">
      <c r="A51" s="171"/>
      <c r="B51" s="171"/>
      <c r="C51" s="171"/>
      <c r="D51" s="171"/>
    </row>
    <row r="52" s="170" customFormat="1" customHeight="1" spans="1:4">
      <c r="A52" s="171"/>
      <c r="B52" s="171"/>
      <c r="C52" s="171"/>
      <c r="D52" s="171"/>
    </row>
    <row r="53" customHeight="1" spans="1:2">
      <c r="A53" s="167"/>
      <c r="B53" s="167"/>
    </row>
    <row r="56" s="167" customFormat="1" customHeight="1" spans="1:4">
      <c r="A56" s="171"/>
      <c r="B56" s="171"/>
      <c r="C56" s="171"/>
      <c r="D56" s="171"/>
    </row>
  </sheetData>
  <protectedRanges>
    <protectedRange sqref="D34 D38" name="区域2"/>
    <protectedRange sqref="B5:B20 B23" name="区域1_1"/>
    <protectedRange sqref="B34:B39" name="区域1_2"/>
    <protectedRange sqref="D35:D36 D37" name="区域2_1"/>
    <protectedRange sqref="D12:D15" name="区域1"/>
  </protectedRanges>
  <mergeCells count="1">
    <mergeCell ref="A2:D2"/>
  </mergeCells>
  <printOptions horizontalCentered="1"/>
  <pageMargins left="0.75" right="0.75" top="0.938888888888889" bottom="0.75" header="0.309027777777778" footer="0.309027777777778"/>
  <pageSetup paperSize="9" scale="77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Zeros="0" workbookViewId="0">
      <selection activeCell="A1" sqref="A1"/>
    </sheetView>
  </sheetViews>
  <sheetFormatPr defaultColWidth="9" defaultRowHeight="21" customHeight="1" outlineLevelCol="2"/>
  <cols>
    <col min="1" max="1" width="37.75" style="154" customWidth="1"/>
    <col min="2" max="2" width="14.5" style="154" customWidth="1"/>
    <col min="3" max="3" width="9.75" style="154" customWidth="1"/>
    <col min="4" max="16384" width="9" style="154"/>
  </cols>
  <sheetData>
    <row r="1" customHeight="1" spans="1:1">
      <c r="A1" s="89" t="s">
        <v>1308</v>
      </c>
    </row>
    <row r="2" s="1" customFormat="1" ht="52.5" customHeight="1" spans="1:3">
      <c r="A2" s="155" t="s">
        <v>1309</v>
      </c>
      <c r="B2" s="155"/>
      <c r="C2" s="155"/>
    </row>
    <row r="3" s="1" customFormat="1" ht="13.5" customHeight="1" spans="1:3">
      <c r="A3" s="156"/>
      <c r="B3" s="156"/>
      <c r="C3" s="157" t="s">
        <v>2</v>
      </c>
    </row>
    <row r="4" s="1" customFormat="1" ht="46.5" customHeight="1" spans="1:3">
      <c r="A4" s="158" t="s">
        <v>1098</v>
      </c>
      <c r="B4" s="159" t="s">
        <v>1146</v>
      </c>
      <c r="C4" s="160" t="s">
        <v>1310</v>
      </c>
    </row>
    <row r="5" ht="24" customHeight="1" spans="1:3">
      <c r="A5" s="161" t="s">
        <v>1265</v>
      </c>
      <c r="B5" s="162"/>
      <c r="C5" s="163"/>
    </row>
    <row r="6" ht="24" customHeight="1" spans="1:3">
      <c r="A6" s="161" t="s">
        <v>1267</v>
      </c>
      <c r="B6" s="162"/>
      <c r="C6" s="163"/>
    </row>
    <row r="7" ht="24" customHeight="1" spans="1:3">
      <c r="A7" s="161" t="s">
        <v>1268</v>
      </c>
      <c r="B7" s="162"/>
      <c r="C7" s="163"/>
    </row>
    <row r="8" ht="24" customHeight="1" spans="1:3">
      <c r="A8" s="161" t="s">
        <v>1274</v>
      </c>
      <c r="B8" s="162"/>
      <c r="C8" s="163"/>
    </row>
    <row r="9" ht="24" customHeight="1" spans="1:3">
      <c r="A9" s="161" t="s">
        <v>1281</v>
      </c>
      <c r="B9" s="162"/>
      <c r="C9" s="163"/>
    </row>
    <row r="10" ht="24" customHeight="1" spans="1:3">
      <c r="A10" s="161" t="s">
        <v>1284</v>
      </c>
      <c r="B10" s="162"/>
      <c r="C10" s="163"/>
    </row>
    <row r="11" ht="24" customHeight="1" spans="1:3">
      <c r="A11" s="164"/>
      <c r="B11" s="165"/>
      <c r="C11" s="163"/>
    </row>
    <row r="12" ht="24" customHeight="1" spans="1:3">
      <c r="A12" s="159" t="s">
        <v>42</v>
      </c>
      <c r="B12" s="166">
        <f>SUM(B5:B10)</f>
        <v>0</v>
      </c>
      <c r="C12" s="163"/>
    </row>
  </sheetData>
  <protectedRanges>
    <protectedRange sqref="B5:B7" name="区域1_1"/>
  </protectedRanges>
  <mergeCells count="1">
    <mergeCell ref="A2:C2"/>
  </mergeCells>
  <printOptions horizontalCentered="1"/>
  <pageMargins left="0.75" right="0.75" top="0.938888888888889" bottom="0.938888888888889" header="0.309027777777778" footer="0.309027777777778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9"/>
  </sheetPr>
  <dimension ref="A1:C19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24.75" customHeight="1" outlineLevelCol="2"/>
  <cols>
    <col min="1" max="1" width="37.25" style="137" customWidth="1"/>
    <col min="2" max="2" width="14" style="137" customWidth="1"/>
    <col min="3" max="3" width="10.5" style="150" customWidth="1"/>
    <col min="4" max="16384" width="9" style="137"/>
  </cols>
  <sheetData>
    <row r="1" customHeight="1" spans="1:1">
      <c r="A1" s="89" t="s">
        <v>1311</v>
      </c>
    </row>
    <row r="2" s="135" customFormat="1" ht="34.5" customHeight="1" spans="1:3">
      <c r="A2" s="139" t="s">
        <v>1312</v>
      </c>
      <c r="B2" s="139"/>
      <c r="C2" s="139"/>
    </row>
    <row r="3" ht="20.1" customHeight="1" spans="1:3">
      <c r="A3" s="140"/>
      <c r="B3" s="140"/>
      <c r="C3" s="151" t="s">
        <v>2</v>
      </c>
    </row>
    <row r="4" ht="49.5" customHeight="1" spans="1:3">
      <c r="A4" s="120" t="s">
        <v>1098</v>
      </c>
      <c r="B4" s="82" t="s">
        <v>1313</v>
      </c>
      <c r="C4" s="82" t="s">
        <v>28</v>
      </c>
    </row>
    <row r="5" ht="24.95" customHeight="1" spans="1:3">
      <c r="A5" s="122" t="s">
        <v>78</v>
      </c>
      <c r="B5" s="123">
        <f>B6</f>
        <v>0</v>
      </c>
      <c r="C5" s="152"/>
    </row>
    <row r="6" ht="24.95" customHeight="1" spans="1:3">
      <c r="A6" s="124" t="s">
        <v>1314</v>
      </c>
      <c r="B6" s="125"/>
      <c r="C6" s="153"/>
    </row>
    <row r="7" ht="24.95" customHeight="1" spans="1:3">
      <c r="A7" s="122" t="s">
        <v>1315</v>
      </c>
      <c r="B7" s="125">
        <f>B8</f>
        <v>92</v>
      </c>
      <c r="C7" s="153">
        <v>557</v>
      </c>
    </row>
    <row r="8" ht="24.95" customHeight="1" spans="1:3">
      <c r="A8" s="124" t="s">
        <v>1316</v>
      </c>
      <c r="B8" s="125">
        <v>92</v>
      </c>
      <c r="C8" s="153">
        <v>557</v>
      </c>
    </row>
    <row r="9" ht="24.95" customHeight="1" spans="1:3">
      <c r="A9" s="122" t="s">
        <v>55</v>
      </c>
      <c r="B9" s="126">
        <f>SUM(B10:B14)</f>
        <v>0</v>
      </c>
      <c r="C9" s="152"/>
    </row>
    <row r="10" ht="24.95" customHeight="1" spans="1:3">
      <c r="A10" s="127" t="s">
        <v>1269</v>
      </c>
      <c r="B10" s="128"/>
      <c r="C10" s="153"/>
    </row>
    <row r="11" ht="24.95" customHeight="1" spans="1:3">
      <c r="A11" s="127" t="s">
        <v>1317</v>
      </c>
      <c r="B11" s="128"/>
      <c r="C11" s="153"/>
    </row>
    <row r="12" ht="24.95" customHeight="1" spans="1:3">
      <c r="A12" s="127" t="s">
        <v>1318</v>
      </c>
      <c r="B12" s="128"/>
      <c r="C12" s="153"/>
    </row>
    <row r="13" ht="24.95" customHeight="1" spans="1:3">
      <c r="A13" s="127" t="s">
        <v>1275</v>
      </c>
      <c r="B13" s="128"/>
      <c r="C13" s="153"/>
    </row>
    <row r="14" ht="24.95" customHeight="1" spans="1:3">
      <c r="A14" s="127" t="s">
        <v>1277</v>
      </c>
      <c r="B14" s="128"/>
      <c r="C14" s="153"/>
    </row>
    <row r="15" ht="24.95" customHeight="1" spans="1:3">
      <c r="A15" s="122" t="s">
        <v>69</v>
      </c>
      <c r="B15" s="129">
        <f>SUM(B16:B17)</f>
        <v>10</v>
      </c>
      <c r="C15" s="153">
        <v>-44</v>
      </c>
    </row>
    <row r="16" ht="24.95" customHeight="1" spans="1:3">
      <c r="A16" s="127" t="s">
        <v>1288</v>
      </c>
      <c r="B16" s="129"/>
      <c r="C16" s="152"/>
    </row>
    <row r="17" ht="24.95" customHeight="1" spans="1:3">
      <c r="A17" s="127" t="s">
        <v>1319</v>
      </c>
      <c r="B17" s="125">
        <v>10</v>
      </c>
      <c r="C17" s="153">
        <v>-44</v>
      </c>
    </row>
    <row r="18" s="136" customFormat="1" ht="24.95" customHeight="1" spans="1:3">
      <c r="A18" s="130"/>
      <c r="B18" s="126"/>
      <c r="C18" s="153"/>
    </row>
    <row r="19" ht="24.95" customHeight="1" spans="1:3">
      <c r="A19" s="131" t="s">
        <v>1320</v>
      </c>
      <c r="B19" s="126">
        <f>B15+B9+B5+B7</f>
        <v>102</v>
      </c>
      <c r="C19" s="152">
        <v>218.8</v>
      </c>
    </row>
  </sheetData>
  <protectedRanges>
    <protectedRange sqref="B10:B14" name="区域1_1"/>
  </protectedRanges>
  <mergeCells count="1">
    <mergeCell ref="A2:C2"/>
  </mergeCells>
  <printOptions horizontalCentered="1"/>
  <pageMargins left="0.75" right="0.75" top="0.938888888888889" bottom="0.938888888888889" header="0.309027777777778" footer="0.309027777777778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9.5" customHeight="1" outlineLevelCol="3"/>
  <cols>
    <col min="1" max="1" width="43.25" style="137" customWidth="1"/>
    <col min="2" max="2" width="12.875" style="137" customWidth="1"/>
    <col min="3" max="3" width="12.875" style="138" customWidth="1"/>
    <col min="4" max="4" width="12.25" style="138" customWidth="1"/>
    <col min="5" max="16384" width="9" style="137"/>
  </cols>
  <sheetData>
    <row r="1" customHeight="1" spans="1:1">
      <c r="A1" s="116" t="s">
        <v>1321</v>
      </c>
    </row>
    <row r="2" s="135" customFormat="1" ht="36" customHeight="1" spans="1:4">
      <c r="A2" s="139" t="s">
        <v>1322</v>
      </c>
      <c r="B2" s="139"/>
      <c r="C2" s="139"/>
      <c r="D2" s="139"/>
    </row>
    <row r="3" ht="20.1" customHeight="1" spans="1:4">
      <c r="A3" s="140"/>
      <c r="B3" s="140"/>
      <c r="C3" s="141"/>
      <c r="D3" s="142" t="s">
        <v>2</v>
      </c>
    </row>
    <row r="4" ht="30.75" customHeight="1" spans="1:4">
      <c r="A4" s="120" t="s">
        <v>1098</v>
      </c>
      <c r="B4" s="131" t="s">
        <v>70</v>
      </c>
      <c r="C4" s="82" t="s">
        <v>27</v>
      </c>
      <c r="D4" s="143" t="s">
        <v>1323</v>
      </c>
    </row>
    <row r="5" ht="18.95" customHeight="1" spans="1:4">
      <c r="A5" s="144" t="s">
        <v>1324</v>
      </c>
      <c r="B5" s="145"/>
      <c r="C5" s="145"/>
      <c r="D5" s="145"/>
    </row>
    <row r="6" ht="18.95" customHeight="1" spans="1:4">
      <c r="A6" s="144" t="s">
        <v>1325</v>
      </c>
      <c r="B6" s="145"/>
      <c r="C6" s="145"/>
      <c r="D6" s="145"/>
    </row>
    <row r="7" ht="18.95" customHeight="1" spans="1:4">
      <c r="A7" s="127" t="s">
        <v>1326</v>
      </c>
      <c r="B7" s="145">
        <v>92</v>
      </c>
      <c r="C7" s="145"/>
      <c r="D7" s="145">
        <v>92</v>
      </c>
    </row>
    <row r="8" ht="18.95" customHeight="1" spans="1:4">
      <c r="A8" s="144" t="s">
        <v>1327</v>
      </c>
      <c r="B8" s="145">
        <v>10</v>
      </c>
      <c r="C8" s="145"/>
      <c r="D8" s="145">
        <v>10</v>
      </c>
    </row>
    <row r="9" s="136" customFormat="1" ht="18.95" customHeight="1" spans="1:4">
      <c r="A9" s="144"/>
      <c r="B9" s="145">
        <f>SUM(C9:D9)</f>
        <v>0</v>
      </c>
      <c r="C9" s="145"/>
      <c r="D9" s="145"/>
    </row>
    <row r="10" ht="18.95" customHeight="1" spans="1:4">
      <c r="A10" s="146" t="s">
        <v>42</v>
      </c>
      <c r="B10" s="145">
        <f>SUM(C10:D10)</f>
        <v>102</v>
      </c>
      <c r="C10" s="145">
        <f>C8+C6+C5+C7</f>
        <v>0</v>
      </c>
      <c r="D10" s="145">
        <f>D8+D6+D5+D7</f>
        <v>102</v>
      </c>
    </row>
    <row r="11" customHeight="1" spans="2:3">
      <c r="B11" s="147"/>
      <c r="C11" s="148"/>
    </row>
    <row r="17" customHeight="1" spans="3:4">
      <c r="C17" s="149"/>
      <c r="D17" s="149"/>
    </row>
  </sheetData>
  <mergeCells count="1">
    <mergeCell ref="A2:D2"/>
  </mergeCells>
  <printOptions horizontalCentered="1"/>
  <pageMargins left="0.75" right="0.75" top="0.788888888888889" bottom="0.588888888888889" header="0.309027777777778" footer="0.309027777777778"/>
  <pageSetup paperSize="9" scale="85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5"/>
  <sheetViews>
    <sheetView workbookViewId="0">
      <selection activeCell="G17" sqref="G17"/>
    </sheetView>
  </sheetViews>
  <sheetFormatPr defaultColWidth="9" defaultRowHeight="14.25" outlineLevelCol="1"/>
  <cols>
    <col min="1" max="1" width="45.5" customWidth="1"/>
    <col min="2" max="2" width="24.875" customWidth="1"/>
  </cols>
  <sheetData>
    <row r="1" spans="1:1">
      <c r="A1" s="116" t="s">
        <v>1328</v>
      </c>
    </row>
    <row r="2" ht="22.5" spans="1:2">
      <c r="A2" s="87" t="s">
        <v>1329</v>
      </c>
      <c r="B2" s="87"/>
    </row>
    <row r="3" spans="2:2">
      <c r="B3" s="132" t="s">
        <v>2</v>
      </c>
    </row>
    <row r="4" ht="21" customHeight="1" spans="1:2">
      <c r="A4" s="91" t="s">
        <v>1098</v>
      </c>
      <c r="B4" s="82" t="s">
        <v>27</v>
      </c>
    </row>
    <row r="5" ht="18.95" customHeight="1" spans="1:2">
      <c r="A5" s="83" t="s">
        <v>1324</v>
      </c>
      <c r="B5" s="133">
        <f>B6</f>
        <v>0</v>
      </c>
    </row>
    <row r="6" ht="18.95" customHeight="1" spans="1:2">
      <c r="A6" s="83" t="s">
        <v>1261</v>
      </c>
      <c r="B6" s="133">
        <f>B7</f>
        <v>0</v>
      </c>
    </row>
    <row r="7" ht="18.95" customHeight="1" spans="1:2">
      <c r="A7" s="84" t="s">
        <v>1330</v>
      </c>
      <c r="B7" s="133"/>
    </row>
    <row r="8" ht="18.95" customHeight="1" spans="1:2">
      <c r="A8" s="83" t="s">
        <v>1331</v>
      </c>
      <c r="B8" s="133">
        <f>B9+B13</f>
        <v>92</v>
      </c>
    </row>
    <row r="9" ht="18.95" customHeight="1" spans="1:2">
      <c r="A9" s="83" t="s">
        <v>1264</v>
      </c>
      <c r="B9" s="133">
        <v>92</v>
      </c>
    </row>
    <row r="10" ht="18.95" customHeight="1" spans="1:2">
      <c r="A10" s="84" t="s">
        <v>1332</v>
      </c>
      <c r="B10" s="133">
        <v>44</v>
      </c>
    </row>
    <row r="11" ht="18.95" customHeight="1" spans="1:2">
      <c r="A11" s="84" t="s">
        <v>1333</v>
      </c>
      <c r="B11" s="133">
        <v>48</v>
      </c>
    </row>
    <row r="12" ht="18.95" customHeight="1" spans="1:2">
      <c r="A12" s="84" t="s">
        <v>1334</v>
      </c>
      <c r="B12" s="133"/>
    </row>
    <row r="13" ht="18.95" customHeight="1" spans="1:2">
      <c r="A13" s="83" t="s">
        <v>1266</v>
      </c>
      <c r="B13" s="133"/>
    </row>
    <row r="14" ht="18.95" customHeight="1" spans="1:2">
      <c r="A14" s="84" t="s">
        <v>1332</v>
      </c>
      <c r="B14" s="133"/>
    </row>
    <row r="15" ht="18.95" customHeight="1" spans="1:2">
      <c r="A15" s="84" t="s">
        <v>1335</v>
      </c>
      <c r="B15" s="133"/>
    </row>
    <row r="16" ht="18.95" customHeight="1" spans="1:2">
      <c r="A16" s="83" t="s">
        <v>1336</v>
      </c>
      <c r="B16" s="133"/>
    </row>
    <row r="17" ht="18.95" customHeight="1" spans="1:2">
      <c r="A17" s="83" t="s">
        <v>1325</v>
      </c>
      <c r="B17" s="133">
        <f>B18+B27+B29+B30+B33</f>
        <v>0</v>
      </c>
    </row>
    <row r="18" ht="18.95" customHeight="1" spans="1:2">
      <c r="A18" s="84" t="s">
        <v>1337</v>
      </c>
      <c r="B18" s="133"/>
    </row>
    <row r="19" ht="18.95" customHeight="1" spans="1:2">
      <c r="A19" s="84" t="s">
        <v>1338</v>
      </c>
      <c r="B19" s="133"/>
    </row>
    <row r="20" ht="18.95" customHeight="1" spans="1:2">
      <c r="A20" s="84" t="s">
        <v>1339</v>
      </c>
      <c r="B20" s="133"/>
    </row>
    <row r="21" ht="18.95" customHeight="1" spans="1:2">
      <c r="A21" s="84" t="s">
        <v>1340</v>
      </c>
      <c r="B21" s="133"/>
    </row>
    <row r="22" ht="18.95" customHeight="1" spans="1:2">
      <c r="A22" s="84" t="s">
        <v>1341</v>
      </c>
      <c r="B22" s="133"/>
    </row>
    <row r="23" ht="18.95" customHeight="1" spans="1:2">
      <c r="A23" s="84" t="s">
        <v>1342</v>
      </c>
      <c r="B23" s="133"/>
    </row>
    <row r="24" ht="18.95" customHeight="1" spans="1:2">
      <c r="A24" s="84" t="s">
        <v>1343</v>
      </c>
      <c r="B24" s="133"/>
    </row>
    <row r="25" ht="18.95" customHeight="1" spans="1:2">
      <c r="A25" s="84" t="s">
        <v>1344</v>
      </c>
      <c r="B25" s="133"/>
    </row>
    <row r="26" ht="18.95" customHeight="1" spans="1:2">
      <c r="A26" s="84" t="s">
        <v>1345</v>
      </c>
      <c r="B26" s="133"/>
    </row>
    <row r="27" ht="18.95" customHeight="1" spans="1:2">
      <c r="A27" s="83" t="s">
        <v>1271</v>
      </c>
      <c r="B27" s="133">
        <f>B28</f>
        <v>0</v>
      </c>
    </row>
    <row r="28" ht="18.95" customHeight="1" spans="1:2">
      <c r="A28" s="83" t="s">
        <v>1338</v>
      </c>
      <c r="B28" s="133"/>
    </row>
    <row r="29" ht="18.95" customHeight="1" spans="1:2">
      <c r="A29" s="84" t="s">
        <v>1346</v>
      </c>
      <c r="B29" s="133"/>
    </row>
    <row r="30" ht="18.95" customHeight="1" spans="1:2">
      <c r="A30" s="83" t="s">
        <v>1347</v>
      </c>
      <c r="B30" s="133"/>
    </row>
    <row r="31" ht="18.95" customHeight="1" spans="1:2">
      <c r="A31" s="83" t="s">
        <v>1348</v>
      </c>
      <c r="B31" s="133"/>
    </row>
    <row r="32" ht="18.95" customHeight="1" spans="1:2">
      <c r="A32" s="83" t="s">
        <v>1349</v>
      </c>
      <c r="B32" s="133"/>
    </row>
    <row r="33" ht="18.95" customHeight="1" spans="1:2">
      <c r="A33" s="83" t="s">
        <v>1350</v>
      </c>
      <c r="B33" s="133"/>
    </row>
    <row r="34" ht="18.95" customHeight="1" spans="1:2">
      <c r="A34" s="83" t="s">
        <v>1351</v>
      </c>
      <c r="B34" s="133">
        <f>B35+B36</f>
        <v>10</v>
      </c>
    </row>
    <row r="35" ht="18.95" customHeight="1" spans="1:2">
      <c r="A35" s="83" t="s">
        <v>1288</v>
      </c>
      <c r="B35" s="133"/>
    </row>
    <row r="36" ht="18.95" customHeight="1" spans="1:2">
      <c r="A36" s="83" t="s">
        <v>1289</v>
      </c>
      <c r="B36" s="133">
        <v>10</v>
      </c>
    </row>
    <row r="37" ht="18.95" customHeight="1" spans="1:2">
      <c r="A37" s="83" t="s">
        <v>1352</v>
      </c>
      <c r="B37" s="133"/>
    </row>
    <row r="38" ht="18.95" customHeight="1" spans="1:2">
      <c r="A38" s="84" t="s">
        <v>1353</v>
      </c>
      <c r="B38" s="133"/>
    </row>
    <row r="39" ht="18.95" customHeight="1" spans="1:2">
      <c r="A39" s="83" t="s">
        <v>1354</v>
      </c>
      <c r="B39" s="133">
        <f>SUM(B40:B42)</f>
        <v>0</v>
      </c>
    </row>
    <row r="40" ht="18.95" customHeight="1" spans="1:2">
      <c r="A40" s="83" t="s">
        <v>1355</v>
      </c>
      <c r="B40" s="133"/>
    </row>
    <row r="41" ht="18.95" customHeight="1" spans="1:2">
      <c r="A41" s="83" t="s">
        <v>1356</v>
      </c>
      <c r="B41" s="133"/>
    </row>
    <row r="42" ht="18.95" customHeight="1" spans="1:2">
      <c r="A42" s="83" t="s">
        <v>1357</v>
      </c>
      <c r="B42" s="133"/>
    </row>
    <row r="43" ht="18.95" customHeight="1" spans="1:2">
      <c r="A43" s="83" t="s">
        <v>1358</v>
      </c>
      <c r="B43" s="133"/>
    </row>
    <row r="44" ht="18.95" customHeight="1" spans="1:2">
      <c r="A44" s="91" t="s">
        <v>42</v>
      </c>
      <c r="B44" s="134">
        <f>B5+B8+B17+B34+B37+B39+B43</f>
        <v>102</v>
      </c>
    </row>
    <row r="45" ht="18.95" customHeight="1"/>
  </sheetData>
  <mergeCells count="1">
    <mergeCell ref="A2:B2"/>
  </mergeCells>
  <pageMargins left="0.75" right="0.75" top="1" bottom="1" header="0.5" footer="0.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9"/>
  <sheetViews>
    <sheetView workbookViewId="0">
      <selection activeCell="A1" sqref="A1"/>
    </sheetView>
  </sheetViews>
  <sheetFormatPr defaultColWidth="9" defaultRowHeight="14.25" outlineLevelCol="1"/>
  <cols>
    <col min="1" max="1" width="36.125" customWidth="1"/>
    <col min="2" max="2" width="29.25" customWidth="1"/>
  </cols>
  <sheetData>
    <row r="1" spans="1:1">
      <c r="A1" s="116" t="s">
        <v>1359</v>
      </c>
    </row>
    <row r="2" ht="33" customHeight="1" spans="1:2">
      <c r="A2" s="117" t="s">
        <v>1360</v>
      </c>
      <c r="B2" s="117"/>
    </row>
    <row r="3" spans="1:2">
      <c r="A3" s="118"/>
      <c r="B3" s="119" t="s">
        <v>2</v>
      </c>
    </row>
    <row r="4" ht="34.5" customHeight="1" spans="1:2">
      <c r="A4" s="120" t="s">
        <v>1098</v>
      </c>
      <c r="B4" s="121" t="s">
        <v>1361</v>
      </c>
    </row>
    <row r="5" ht="18" customHeight="1" spans="1:2">
      <c r="A5" s="122" t="s">
        <v>78</v>
      </c>
      <c r="B5" s="123">
        <f>B6</f>
        <v>0</v>
      </c>
    </row>
    <row r="6" ht="18" customHeight="1" spans="1:2">
      <c r="A6" s="124" t="s">
        <v>1314</v>
      </c>
      <c r="B6" s="125"/>
    </row>
    <row r="7" ht="18" customHeight="1" spans="1:2">
      <c r="A7" s="122" t="s">
        <v>1315</v>
      </c>
      <c r="B7" s="125">
        <f>B8</f>
        <v>92</v>
      </c>
    </row>
    <row r="8" ht="18" customHeight="1" spans="1:2">
      <c r="A8" s="124" t="s">
        <v>1316</v>
      </c>
      <c r="B8" s="125">
        <v>92</v>
      </c>
    </row>
    <row r="9" ht="18" customHeight="1" spans="1:2">
      <c r="A9" s="122" t="s">
        <v>55</v>
      </c>
      <c r="B9" s="126">
        <f>SUM(B10:B14)</f>
        <v>0</v>
      </c>
    </row>
    <row r="10" ht="18" customHeight="1" spans="1:2">
      <c r="A10" s="127" t="s">
        <v>1269</v>
      </c>
      <c r="B10" s="128"/>
    </row>
    <row r="11" ht="18" customHeight="1" spans="1:2">
      <c r="A11" s="127" t="s">
        <v>1317</v>
      </c>
      <c r="B11" s="128"/>
    </row>
    <row r="12" ht="18" customHeight="1" spans="1:2">
      <c r="A12" s="127" t="s">
        <v>1318</v>
      </c>
      <c r="B12" s="128"/>
    </row>
    <row r="13" ht="18" customHeight="1" spans="1:2">
      <c r="A13" s="127" t="s">
        <v>1275</v>
      </c>
      <c r="B13" s="128"/>
    </row>
    <row r="14" ht="18" customHeight="1" spans="1:2">
      <c r="A14" s="127" t="s">
        <v>1277</v>
      </c>
      <c r="B14" s="128"/>
    </row>
    <row r="15" ht="18" customHeight="1" spans="1:2">
      <c r="A15" s="122" t="s">
        <v>69</v>
      </c>
      <c r="B15" s="126">
        <f>SUM(B16:B17)</f>
        <v>10</v>
      </c>
    </row>
    <row r="16" ht="18" customHeight="1" spans="1:2">
      <c r="A16" s="127" t="s">
        <v>1288</v>
      </c>
      <c r="B16" s="129"/>
    </row>
    <row r="17" ht="18" customHeight="1" spans="1:2">
      <c r="A17" s="127" t="s">
        <v>1319</v>
      </c>
      <c r="B17" s="125">
        <v>10</v>
      </c>
    </row>
    <row r="18" ht="18" customHeight="1" spans="1:2">
      <c r="A18" s="130"/>
      <c r="B18" s="126"/>
    </row>
    <row r="19" ht="18" customHeight="1" spans="1:2">
      <c r="A19" s="131" t="s">
        <v>1320</v>
      </c>
      <c r="B19" s="126">
        <f>B15+B9+B5+B7</f>
        <v>102</v>
      </c>
    </row>
  </sheetData>
  <protectedRanges>
    <protectedRange sqref="B10:B14" name="区域1_1"/>
  </protectedRanges>
  <mergeCells count="1">
    <mergeCell ref="A2:B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A1" sqref="A1"/>
    </sheetView>
  </sheetViews>
  <sheetFormatPr defaultColWidth="9" defaultRowHeight="14.25" outlineLevelRow="5" outlineLevelCol="1"/>
  <cols>
    <col min="1" max="1" width="49.625" customWidth="1"/>
    <col min="2" max="2" width="43.5" customWidth="1"/>
  </cols>
  <sheetData>
    <row r="1" spans="1:1">
      <c r="A1" s="116" t="s">
        <v>1362</v>
      </c>
    </row>
    <row r="2" ht="30.95" customHeight="1" spans="1:2">
      <c r="A2" s="73" t="s">
        <v>1363</v>
      </c>
      <c r="B2" s="73"/>
    </row>
    <row r="3" spans="1:2">
      <c r="A3" s="74"/>
      <c r="B3" s="75" t="s">
        <v>2</v>
      </c>
    </row>
    <row r="4" ht="39.95" customHeight="1" spans="1:2">
      <c r="A4" s="76" t="s">
        <v>1253</v>
      </c>
      <c r="B4" s="76" t="s">
        <v>1364</v>
      </c>
    </row>
    <row r="5" ht="39.95" customHeight="1" spans="1:2">
      <c r="A5" s="77" t="s">
        <v>1256</v>
      </c>
      <c r="B5" s="78">
        <v>102</v>
      </c>
    </row>
    <row r="6" ht="39.95" customHeight="1"/>
  </sheetData>
  <mergeCells count="1">
    <mergeCell ref="A2:B2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Zeros="0" workbookViewId="0">
      <selection activeCell="A1" sqref="A1"/>
    </sheetView>
  </sheetViews>
  <sheetFormatPr defaultColWidth="9" defaultRowHeight="21" customHeight="1" outlineLevelCol="6"/>
  <cols>
    <col min="1" max="1" width="31.375" style="339" customWidth="1"/>
    <col min="2" max="2" width="14.5" style="340" customWidth="1"/>
    <col min="3" max="3" width="15.5" style="339" customWidth="1"/>
    <col min="4" max="6" width="9" style="339"/>
    <col min="7" max="7" width="12.625" style="339"/>
    <col min="8" max="16384" width="9" style="339"/>
  </cols>
  <sheetData>
    <row r="1" customHeight="1" spans="1:1">
      <c r="A1" s="341" t="s">
        <v>24</v>
      </c>
    </row>
    <row r="2" ht="48.75" customHeight="1" spans="1:3">
      <c r="A2" s="156" t="s">
        <v>25</v>
      </c>
      <c r="B2" s="156"/>
      <c r="C2" s="156"/>
    </row>
    <row r="3" customHeight="1" spans="1:3">
      <c r="A3" s="342"/>
      <c r="B3" s="343"/>
      <c r="C3" s="344" t="s">
        <v>2</v>
      </c>
    </row>
    <row r="4" s="338" customFormat="1" ht="46.5" customHeight="1" spans="1:3">
      <c r="A4" s="345" t="s">
        <v>26</v>
      </c>
      <c r="B4" s="346" t="s">
        <v>27</v>
      </c>
      <c r="C4" s="160" t="s">
        <v>28</v>
      </c>
    </row>
    <row r="5" customHeight="1" spans="1:7">
      <c r="A5" s="347" t="s">
        <v>29</v>
      </c>
      <c r="B5" s="348">
        <f>SUM(B6:B10)</f>
        <v>25827</v>
      </c>
      <c r="C5" s="333">
        <v>10</v>
      </c>
      <c r="E5" s="349"/>
      <c r="G5" s="350"/>
    </row>
    <row r="6" customHeight="1" spans="1:7">
      <c r="A6" s="351" t="s">
        <v>30</v>
      </c>
      <c r="B6" s="352">
        <v>15073</v>
      </c>
      <c r="C6" s="331"/>
      <c r="E6" s="349"/>
      <c r="G6" s="350"/>
    </row>
    <row r="7" customHeight="1" spans="1:7">
      <c r="A7" s="351" t="s">
        <v>31</v>
      </c>
      <c r="B7" s="352">
        <v>3070</v>
      </c>
      <c r="C7" s="331"/>
      <c r="E7" s="349"/>
      <c r="G7" s="350"/>
    </row>
    <row r="8" customHeight="1" spans="1:7">
      <c r="A8" s="353" t="s">
        <v>32</v>
      </c>
      <c r="B8" s="352">
        <v>24</v>
      </c>
      <c r="C8" s="331"/>
      <c r="G8" s="350"/>
    </row>
    <row r="9" customHeight="1" spans="1:7">
      <c r="A9" s="353" t="s">
        <v>33</v>
      </c>
      <c r="B9" s="352"/>
      <c r="C9" s="331"/>
      <c r="G9" s="350"/>
    </row>
    <row r="10" customHeight="1" spans="1:7">
      <c r="A10" s="351" t="s">
        <v>34</v>
      </c>
      <c r="B10" s="352">
        <v>7660</v>
      </c>
      <c r="C10" s="331"/>
      <c r="G10" s="350"/>
    </row>
    <row r="11" customHeight="1" spans="1:7">
      <c r="A11" s="347" t="s">
        <v>35</v>
      </c>
      <c r="B11" s="348">
        <f>SUM(B12:B17)</f>
        <v>1963</v>
      </c>
      <c r="C11" s="333">
        <v>10</v>
      </c>
      <c r="E11" s="349"/>
      <c r="G11" s="350"/>
    </row>
    <row r="12" customHeight="1" spans="1:7">
      <c r="A12" s="353" t="s">
        <v>36</v>
      </c>
      <c r="B12" s="352">
        <v>1236</v>
      </c>
      <c r="C12" s="331"/>
      <c r="E12" s="349"/>
      <c r="G12" s="350"/>
    </row>
    <row r="13" customHeight="1" spans="1:7">
      <c r="A13" s="353" t="s">
        <v>37</v>
      </c>
      <c r="B13" s="352">
        <v>340</v>
      </c>
      <c r="C13" s="331"/>
      <c r="E13" s="349"/>
      <c r="G13" s="350"/>
    </row>
    <row r="14" customHeight="1" spans="1:7">
      <c r="A14" s="353" t="s">
        <v>38</v>
      </c>
      <c r="B14" s="352">
        <v>232</v>
      </c>
      <c r="C14" s="331"/>
      <c r="E14" s="349"/>
      <c r="G14" s="350"/>
    </row>
    <row r="15" customHeight="1" spans="1:7">
      <c r="A15" s="353" t="s">
        <v>39</v>
      </c>
      <c r="B15" s="352">
        <v>145</v>
      </c>
      <c r="C15" s="331"/>
      <c r="E15" s="349"/>
      <c r="G15" s="350"/>
    </row>
    <row r="16" customHeight="1" spans="1:7">
      <c r="A16" s="353" t="s">
        <v>40</v>
      </c>
      <c r="B16" s="352"/>
      <c r="C16" s="331"/>
      <c r="G16" s="350"/>
    </row>
    <row r="17" customHeight="1" spans="1:7">
      <c r="A17" s="353" t="s">
        <v>41</v>
      </c>
      <c r="B17" s="352">
        <v>10</v>
      </c>
      <c r="C17" s="331"/>
      <c r="E17" s="349"/>
      <c r="G17" s="350"/>
    </row>
    <row r="18" customHeight="1" spans="1:3">
      <c r="A18" s="354"/>
      <c r="B18" s="355"/>
      <c r="C18" s="331"/>
    </row>
    <row r="19" customHeight="1" spans="1:3">
      <c r="A19" s="159" t="s">
        <v>42</v>
      </c>
      <c r="B19" s="356">
        <f>B11+B5</f>
        <v>27790</v>
      </c>
      <c r="C19" s="333">
        <v>10</v>
      </c>
    </row>
    <row r="20" ht="32.25" customHeight="1" spans="1:3">
      <c r="A20" s="357"/>
      <c r="B20" s="357"/>
      <c r="C20" s="357"/>
    </row>
  </sheetData>
  <mergeCells count="2">
    <mergeCell ref="A2:C2"/>
    <mergeCell ref="A20:C20"/>
  </mergeCells>
  <printOptions horizontalCentered="1"/>
  <pageMargins left="0.75" right="0.75" top="0.979166666666667" bottom="0.979166666666667" header="0.509027777777778" footer="0.509027777777778"/>
  <pageSetup paperSize="9"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showZeros="0" workbookViewId="0">
      <selection activeCell="J15" sqref="J15"/>
    </sheetView>
  </sheetViews>
  <sheetFormatPr defaultColWidth="13.375" defaultRowHeight="32.25" customHeight="1"/>
  <cols>
    <col min="1" max="1" width="29.375" style="106" customWidth="1"/>
    <col min="2" max="2" width="22.375" style="106" customWidth="1"/>
    <col min="3" max="3" width="21.625" style="106" customWidth="1"/>
    <col min="4" max="16384" width="13.375" style="106"/>
  </cols>
  <sheetData>
    <row r="1" ht="24.95" customHeight="1" spans="1:1">
      <c r="A1" s="94" t="s">
        <v>1365</v>
      </c>
    </row>
    <row r="2" s="103" customFormat="1" customHeight="1" spans="1:3">
      <c r="A2" s="107" t="s">
        <v>1366</v>
      </c>
      <c r="B2" s="107"/>
      <c r="C2" s="107"/>
    </row>
    <row r="3" customHeight="1" spans="1:3">
      <c r="A3" s="108"/>
      <c r="B3" s="108"/>
      <c r="C3" s="109" t="s">
        <v>2</v>
      </c>
    </row>
    <row r="4" s="104" customFormat="1" customHeight="1" spans="1:3">
      <c r="A4" s="110" t="s">
        <v>1098</v>
      </c>
      <c r="B4" s="111" t="s">
        <v>1146</v>
      </c>
      <c r="C4" s="111" t="s">
        <v>1227</v>
      </c>
    </row>
    <row r="5" s="104" customFormat="1" ht="33" customHeight="1" spans="1:3">
      <c r="A5" s="112" t="s">
        <v>1367</v>
      </c>
      <c r="B5" s="102">
        <v>49669</v>
      </c>
      <c r="C5" s="102"/>
    </row>
    <row r="6" s="105" customFormat="1" ht="33" customHeight="1" spans="1:3">
      <c r="A6" s="112" t="s">
        <v>1368</v>
      </c>
      <c r="B6" s="102">
        <v>34275</v>
      </c>
      <c r="C6" s="102">
        <v>34275</v>
      </c>
    </row>
    <row r="7" s="105" customFormat="1" ht="33" customHeight="1" spans="1:3">
      <c r="A7" s="112" t="s">
        <v>1369</v>
      </c>
      <c r="B7" s="102">
        <v>49669</v>
      </c>
      <c r="C7" s="102"/>
    </row>
    <row r="8" s="105" customFormat="1" ht="33" customHeight="1" spans="1:3">
      <c r="A8" s="112" t="s">
        <v>1370</v>
      </c>
      <c r="B8" s="102">
        <v>595</v>
      </c>
      <c r="C8" s="102">
        <v>595</v>
      </c>
    </row>
    <row r="9" s="105" customFormat="1" ht="33" customHeight="1" spans="1:3">
      <c r="A9" s="112" t="s">
        <v>1371</v>
      </c>
      <c r="B9" s="102">
        <v>595</v>
      </c>
      <c r="C9" s="113">
        <v>595</v>
      </c>
    </row>
    <row r="10" s="105" customFormat="1" ht="33" customHeight="1" spans="1:3">
      <c r="A10" s="112" t="s">
        <v>1372</v>
      </c>
      <c r="B10" s="102">
        <v>34275</v>
      </c>
      <c r="C10" s="102">
        <v>34275</v>
      </c>
    </row>
    <row r="11" s="105" customFormat="1" ht="58" customHeight="1" spans="1:9">
      <c r="A11" s="114" t="s">
        <v>1373</v>
      </c>
      <c r="B11" s="114"/>
      <c r="C11" s="114"/>
      <c r="D11" s="114"/>
      <c r="E11" s="114"/>
      <c r="F11" s="114"/>
      <c r="G11" s="114"/>
      <c r="H11" s="114"/>
      <c r="I11" s="114"/>
    </row>
    <row r="12" customHeight="1" spans="1:9">
      <c r="A12" s="114" t="s">
        <v>1374</v>
      </c>
      <c r="B12" s="114"/>
      <c r="C12" s="114"/>
      <c r="D12" s="114"/>
      <c r="E12" s="114"/>
      <c r="F12" s="114"/>
      <c r="G12" s="114"/>
      <c r="H12" s="114"/>
      <c r="I12" s="114"/>
    </row>
    <row r="13" customHeight="1" spans="1:9">
      <c r="A13" s="115" t="s">
        <v>1375</v>
      </c>
      <c r="B13" s="115"/>
      <c r="C13" s="115"/>
      <c r="D13" s="115"/>
      <c r="E13" s="115"/>
      <c r="F13" s="115"/>
      <c r="G13" s="115"/>
      <c r="H13" s="115"/>
      <c r="I13" s="115"/>
    </row>
  </sheetData>
  <mergeCells count="2">
    <mergeCell ref="A2:C2"/>
    <mergeCell ref="A13:I13"/>
  </mergeCells>
  <printOptions horizontalCentered="1"/>
  <pageMargins left="0.588888888888889" right="0.588888888888889" top="0.938888888888889" bottom="0.938888888888889" header="0.309027777777778" footer="0.309027777777778"/>
  <pageSetup paperSize="9" scale="80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workbookViewId="0">
      <selection activeCell="C7" sqref="C7"/>
    </sheetView>
  </sheetViews>
  <sheetFormatPr defaultColWidth="9" defaultRowHeight="14.25" outlineLevelRow="7" outlineLevelCol="2"/>
  <cols>
    <col min="1" max="1" width="36.375" customWidth="1"/>
    <col min="2" max="3" width="22.75" customWidth="1"/>
  </cols>
  <sheetData>
    <row r="1" spans="1:1">
      <c r="A1" s="94" t="s">
        <v>1376</v>
      </c>
    </row>
    <row r="2" ht="35.1" customHeight="1" spans="1:3">
      <c r="A2" s="96" t="s">
        <v>1377</v>
      </c>
      <c r="B2" s="96"/>
      <c r="C2" s="96"/>
    </row>
    <row r="3" spans="1:3">
      <c r="A3" s="97"/>
      <c r="B3" s="97"/>
      <c r="C3" s="98" t="s">
        <v>2</v>
      </c>
    </row>
    <row r="4" ht="35.1" customHeight="1" spans="1:3">
      <c r="A4" s="99" t="s">
        <v>1253</v>
      </c>
      <c r="B4" s="100" t="s">
        <v>1254</v>
      </c>
      <c r="C4" s="99" t="s">
        <v>1255</v>
      </c>
    </row>
    <row r="5" ht="35.1" customHeight="1" spans="1:3">
      <c r="A5" s="101" t="s">
        <v>1378</v>
      </c>
      <c r="B5" s="102">
        <v>34275</v>
      </c>
      <c r="C5" s="102">
        <v>49669</v>
      </c>
    </row>
    <row r="6" ht="35.1" customHeight="1"/>
    <row r="7" ht="35.1" customHeight="1"/>
    <row r="8" ht="35.1" customHeight="1"/>
  </sheetData>
  <mergeCells count="1">
    <mergeCell ref="A2:C2"/>
  </mergeCells>
  <pageMargins left="0.75" right="0.75" top="1" bottom="1" header="0.5" footer="0.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topLeftCell="A3" workbookViewId="0">
      <selection activeCell="E12" sqref="E12"/>
    </sheetView>
  </sheetViews>
  <sheetFormatPr defaultColWidth="9" defaultRowHeight="14.25" outlineLevelCol="3"/>
  <cols>
    <col min="1" max="1" width="44.625" customWidth="1"/>
    <col min="2" max="2" width="21.625" customWidth="1"/>
    <col min="3" max="3" width="40.125" customWidth="1"/>
    <col min="4" max="4" width="21.625" customWidth="1"/>
  </cols>
  <sheetData>
    <row r="1" spans="1:1">
      <c r="A1" s="94" t="s">
        <v>1379</v>
      </c>
    </row>
    <row r="2" ht="22.5" spans="1:4">
      <c r="A2" s="87" t="s">
        <v>1380</v>
      </c>
      <c r="B2" s="87"/>
      <c r="C2" s="87"/>
      <c r="D2" s="87"/>
    </row>
    <row r="3" spans="4:4">
      <c r="D3" t="s">
        <v>2</v>
      </c>
    </row>
    <row r="4" ht="17.1" customHeight="1" spans="1:4">
      <c r="A4" s="91" t="s">
        <v>3</v>
      </c>
      <c r="B4" s="91" t="s">
        <v>4</v>
      </c>
      <c r="C4" s="91" t="s">
        <v>3</v>
      </c>
      <c r="D4" s="91" t="s">
        <v>5</v>
      </c>
    </row>
    <row r="5" ht="17.1" customHeight="1" spans="1:4">
      <c r="A5" s="83" t="s">
        <v>1381</v>
      </c>
      <c r="B5" s="83"/>
      <c r="C5" s="83" t="s">
        <v>1382</v>
      </c>
      <c r="D5" s="83"/>
    </row>
    <row r="6" ht="17.1" customHeight="1" spans="1:4">
      <c r="A6" s="84" t="s">
        <v>1383</v>
      </c>
      <c r="B6" s="83"/>
      <c r="C6" s="84" t="s">
        <v>1384</v>
      </c>
      <c r="D6" s="83"/>
    </row>
    <row r="7" ht="17.1" customHeight="1" spans="1:4">
      <c r="A7" s="84" t="s">
        <v>1385</v>
      </c>
      <c r="B7" s="83"/>
      <c r="C7" s="84" t="s">
        <v>1386</v>
      </c>
      <c r="D7" s="83"/>
    </row>
    <row r="8" ht="17.1" customHeight="1" spans="1:4">
      <c r="A8" s="84" t="s">
        <v>1387</v>
      </c>
      <c r="B8" s="83"/>
      <c r="C8" s="84" t="s">
        <v>1388</v>
      </c>
      <c r="D8" s="83"/>
    </row>
    <row r="9" ht="17.1" customHeight="1" spans="1:4">
      <c r="A9" s="84" t="s">
        <v>1389</v>
      </c>
      <c r="B9" s="83"/>
      <c r="C9" s="84" t="s">
        <v>1390</v>
      </c>
      <c r="D9" s="83"/>
    </row>
    <row r="10" ht="17.1" customHeight="1" spans="1:4">
      <c r="A10" s="84" t="s">
        <v>1391</v>
      </c>
      <c r="B10" s="83"/>
      <c r="C10" s="84" t="s">
        <v>1392</v>
      </c>
      <c r="D10" s="83"/>
    </row>
    <row r="11" ht="17.1" customHeight="1" spans="1:4">
      <c r="A11" s="84" t="s">
        <v>1393</v>
      </c>
      <c r="B11" s="83"/>
      <c r="C11" s="83" t="s">
        <v>1394</v>
      </c>
      <c r="D11" s="83"/>
    </row>
    <row r="12" ht="17.1" customHeight="1" spans="1:4">
      <c r="A12" s="84" t="s">
        <v>1395</v>
      </c>
      <c r="B12" s="83"/>
      <c r="C12" s="84" t="s">
        <v>1396</v>
      </c>
      <c r="D12" s="83"/>
    </row>
    <row r="13" ht="17.1" customHeight="1" spans="1:4">
      <c r="A13" s="84" t="s">
        <v>1397</v>
      </c>
      <c r="B13" s="83"/>
      <c r="C13" s="84" t="s">
        <v>1398</v>
      </c>
      <c r="D13" s="83"/>
    </row>
    <row r="14" ht="17.1" customHeight="1" spans="1:4">
      <c r="A14" s="84" t="s">
        <v>1399</v>
      </c>
      <c r="B14" s="83"/>
      <c r="C14" s="84" t="s">
        <v>1400</v>
      </c>
      <c r="D14" s="83"/>
    </row>
    <row r="15" ht="17.1" customHeight="1" spans="1:4">
      <c r="A15" s="84" t="s">
        <v>1401</v>
      </c>
      <c r="B15" s="83"/>
      <c r="C15" s="84" t="s">
        <v>1402</v>
      </c>
      <c r="D15" s="83"/>
    </row>
    <row r="16" ht="17.1" customHeight="1" spans="1:4">
      <c r="A16" s="84" t="s">
        <v>1403</v>
      </c>
      <c r="B16" s="83"/>
      <c r="C16" s="84" t="s">
        <v>1404</v>
      </c>
      <c r="D16" s="83"/>
    </row>
    <row r="17" ht="17.1" customHeight="1" spans="1:4">
      <c r="A17" s="84" t="s">
        <v>1405</v>
      </c>
      <c r="B17" s="83"/>
      <c r="C17" s="84" t="s">
        <v>1406</v>
      </c>
      <c r="D17" s="83"/>
    </row>
    <row r="18" ht="17.1" customHeight="1" spans="1:4">
      <c r="A18" s="84" t="s">
        <v>1407</v>
      </c>
      <c r="B18" s="83"/>
      <c r="C18" s="84" t="s">
        <v>1408</v>
      </c>
      <c r="D18" s="83"/>
    </row>
    <row r="19" ht="17.1" customHeight="1" spans="1:4">
      <c r="A19" s="84" t="s">
        <v>1409</v>
      </c>
      <c r="B19" s="83"/>
      <c r="C19" s="83" t="s">
        <v>1410</v>
      </c>
      <c r="D19" s="83"/>
    </row>
    <row r="20" ht="17.1" customHeight="1" spans="1:4">
      <c r="A20" s="84" t="s">
        <v>1411</v>
      </c>
      <c r="B20" s="83"/>
      <c r="C20" s="84" t="s">
        <v>1412</v>
      </c>
      <c r="D20" s="83"/>
    </row>
    <row r="21" ht="17.1" customHeight="1" spans="1:4">
      <c r="A21" s="83" t="s">
        <v>1413</v>
      </c>
      <c r="B21" s="83"/>
      <c r="C21" s="83"/>
      <c r="D21" s="83"/>
    </row>
    <row r="22" ht="17.1" customHeight="1" spans="1:4">
      <c r="A22" s="84" t="s">
        <v>1414</v>
      </c>
      <c r="B22" s="83"/>
      <c r="C22" s="83"/>
      <c r="D22" s="83"/>
    </row>
    <row r="23" ht="17.1" customHeight="1" spans="1:4">
      <c r="A23" s="84" t="s">
        <v>1415</v>
      </c>
      <c r="B23" s="83"/>
      <c r="C23" s="83"/>
      <c r="D23" s="83"/>
    </row>
    <row r="24" ht="17.1" customHeight="1" spans="1:4">
      <c r="A24" s="84" t="s">
        <v>1416</v>
      </c>
      <c r="B24" s="83"/>
      <c r="C24" s="83"/>
      <c r="D24" s="83"/>
    </row>
    <row r="25" ht="17.1" customHeight="1" spans="1:4">
      <c r="A25" s="83" t="s">
        <v>1417</v>
      </c>
      <c r="B25" s="83"/>
      <c r="C25" s="83"/>
      <c r="D25" s="83"/>
    </row>
    <row r="26" ht="17.1" customHeight="1" spans="1:4">
      <c r="A26" s="84" t="s">
        <v>1418</v>
      </c>
      <c r="B26" s="83"/>
      <c r="C26" s="83"/>
      <c r="D26" s="83"/>
    </row>
    <row r="27" ht="17.1" customHeight="1" spans="1:4">
      <c r="A27" s="91" t="s">
        <v>1291</v>
      </c>
      <c r="B27" s="95"/>
      <c r="C27" s="91" t="s">
        <v>1292</v>
      </c>
      <c r="D27" s="95"/>
    </row>
    <row r="28" ht="17.1" customHeight="1" spans="1:4">
      <c r="A28" s="83" t="s">
        <v>1419</v>
      </c>
      <c r="B28" s="83"/>
      <c r="C28" s="83" t="s">
        <v>21</v>
      </c>
      <c r="D28" s="83"/>
    </row>
    <row r="29" ht="17.1" customHeight="1" spans="1:4">
      <c r="A29" s="83" t="s">
        <v>1420</v>
      </c>
      <c r="B29" s="83"/>
      <c r="C29" s="83"/>
      <c r="D29" s="83"/>
    </row>
    <row r="30" ht="17.1" customHeight="1" spans="1:4">
      <c r="A30" s="83"/>
      <c r="B30" s="83"/>
      <c r="C30" s="83"/>
      <c r="D30" s="83"/>
    </row>
    <row r="31" ht="17.1" customHeight="1" spans="1:4">
      <c r="A31" s="91" t="s">
        <v>22</v>
      </c>
      <c r="B31" s="95"/>
      <c r="C31" s="91" t="s">
        <v>23</v>
      </c>
      <c r="D31" s="95"/>
    </row>
  </sheetData>
  <mergeCells count="1">
    <mergeCell ref="A2:D2"/>
  </mergeCells>
  <pageMargins left="0.75" right="0.75" top="1" bottom="1" header="0.5" footer="0.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A1" sqref="A1"/>
    </sheetView>
  </sheetViews>
  <sheetFormatPr defaultColWidth="9" defaultRowHeight="14.25" outlineLevelCol="2"/>
  <cols>
    <col min="1" max="1" width="46.25" customWidth="1"/>
    <col min="2" max="3" width="12.75" customWidth="1"/>
  </cols>
  <sheetData>
    <row r="1" spans="1:1">
      <c r="A1" s="89" t="s">
        <v>1421</v>
      </c>
    </row>
    <row r="2" ht="38.1" customHeight="1" spans="1:3">
      <c r="A2" s="87" t="s">
        <v>1422</v>
      </c>
      <c r="B2" s="87"/>
      <c r="C2" s="87"/>
    </row>
    <row r="3" spans="3:3">
      <c r="C3" s="90" t="s">
        <v>2</v>
      </c>
    </row>
    <row r="4" spans="1:3">
      <c r="A4" s="91" t="s">
        <v>1423</v>
      </c>
      <c r="B4" s="91" t="s">
        <v>1146</v>
      </c>
      <c r="C4" s="92" t="s">
        <v>28</v>
      </c>
    </row>
    <row r="5" spans="1:3">
      <c r="A5" s="91"/>
      <c r="B5" s="91"/>
      <c r="C5" s="93"/>
    </row>
    <row r="6" ht="20.1" customHeight="1" spans="1:3">
      <c r="A6" s="83" t="s">
        <v>1381</v>
      </c>
      <c r="B6" s="83"/>
      <c r="C6" s="83"/>
    </row>
    <row r="7" ht="20.1" customHeight="1" spans="1:3">
      <c r="A7" s="83" t="s">
        <v>1413</v>
      </c>
      <c r="B7" s="83"/>
      <c r="C7" s="83"/>
    </row>
    <row r="8" ht="20.1" customHeight="1" spans="1:3">
      <c r="A8" s="83" t="s">
        <v>1417</v>
      </c>
      <c r="B8" s="83"/>
      <c r="C8" s="83"/>
    </row>
    <row r="9" ht="20.1" customHeight="1" spans="1:3">
      <c r="A9" s="83" t="s">
        <v>1424</v>
      </c>
      <c r="B9" s="83"/>
      <c r="C9" s="83"/>
    </row>
    <row r="10" ht="20.1" customHeight="1" spans="1:3">
      <c r="A10" s="83" t="s">
        <v>1425</v>
      </c>
      <c r="B10" s="83"/>
      <c r="C10" s="83"/>
    </row>
    <row r="11" ht="20.1" customHeight="1" spans="1:3">
      <c r="A11" s="85"/>
      <c r="B11" s="85"/>
      <c r="C11" s="85"/>
    </row>
    <row r="12" ht="20.1" customHeight="1" spans="1:3">
      <c r="A12" s="86" t="s">
        <v>70</v>
      </c>
      <c r="B12" s="85"/>
      <c r="C12" s="85"/>
    </row>
  </sheetData>
  <mergeCells count="4">
    <mergeCell ref="A2:C2"/>
    <mergeCell ref="A4:A5"/>
    <mergeCell ref="B4:B5"/>
    <mergeCell ref="C4:C5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workbookViewId="0">
      <selection activeCell="A1" sqref="A1:B1"/>
    </sheetView>
  </sheetViews>
  <sheetFormatPr defaultColWidth="9" defaultRowHeight="14.25" outlineLevelCol="2"/>
  <cols>
    <col min="1" max="1" width="40.75" customWidth="1"/>
    <col min="2" max="2" width="25.75" customWidth="1"/>
    <col min="3" max="3" width="17" customWidth="1"/>
  </cols>
  <sheetData>
    <row r="1" spans="1:2">
      <c r="A1" s="72" t="s">
        <v>1426</v>
      </c>
      <c r="B1" s="72"/>
    </row>
    <row r="2" ht="22.5" spans="1:3">
      <c r="A2" s="87" t="s">
        <v>1427</v>
      </c>
      <c r="B2" s="87"/>
      <c r="C2" s="87"/>
    </row>
    <row r="3" spans="3:3">
      <c r="C3" s="88" t="s">
        <v>2</v>
      </c>
    </row>
    <row r="4" ht="45.95" customHeight="1" spans="1:3">
      <c r="A4" s="82" t="s">
        <v>3</v>
      </c>
      <c r="B4" s="82" t="s">
        <v>1146</v>
      </c>
      <c r="C4" s="82" t="s">
        <v>46</v>
      </c>
    </row>
    <row r="5" ht="21" customHeight="1" spans="1:3">
      <c r="A5" s="83" t="s">
        <v>1382</v>
      </c>
      <c r="B5" s="83"/>
      <c r="C5" s="83"/>
    </row>
    <row r="6" ht="21" customHeight="1" spans="1:3">
      <c r="A6" s="84" t="s">
        <v>1384</v>
      </c>
      <c r="B6" s="83"/>
      <c r="C6" s="83"/>
    </row>
    <row r="7" ht="21" customHeight="1" spans="1:3">
      <c r="A7" s="84" t="s">
        <v>1386</v>
      </c>
      <c r="B7" s="83"/>
      <c r="C7" s="83"/>
    </row>
    <row r="8" ht="21" customHeight="1" spans="1:3">
      <c r="A8" s="84" t="s">
        <v>1388</v>
      </c>
      <c r="B8" s="83"/>
      <c r="C8" s="83"/>
    </row>
    <row r="9" ht="21" customHeight="1" spans="1:3">
      <c r="A9" s="84" t="s">
        <v>1390</v>
      </c>
      <c r="B9" s="83"/>
      <c r="C9" s="83"/>
    </row>
    <row r="10" ht="21" customHeight="1" spans="1:3">
      <c r="A10" s="84" t="s">
        <v>1392</v>
      </c>
      <c r="B10" s="83"/>
      <c r="C10" s="83"/>
    </row>
    <row r="11" ht="21" customHeight="1" spans="1:3">
      <c r="A11" s="83" t="s">
        <v>1394</v>
      </c>
      <c r="B11" s="83"/>
      <c r="C11" s="83"/>
    </row>
    <row r="12" ht="21" customHeight="1" spans="1:3">
      <c r="A12" s="84" t="s">
        <v>1396</v>
      </c>
      <c r="B12" s="85"/>
      <c r="C12" s="85"/>
    </row>
    <row r="13" ht="21" customHeight="1" spans="1:3">
      <c r="A13" s="84" t="s">
        <v>1398</v>
      </c>
      <c r="B13" s="85"/>
      <c r="C13" s="85"/>
    </row>
    <row r="14" ht="21" customHeight="1" spans="1:3">
      <c r="A14" s="84" t="s">
        <v>1400</v>
      </c>
      <c r="B14" s="85"/>
      <c r="C14" s="85"/>
    </row>
    <row r="15" ht="21" customHeight="1" spans="1:3">
      <c r="A15" s="84" t="s">
        <v>1402</v>
      </c>
      <c r="B15" s="85"/>
      <c r="C15" s="85"/>
    </row>
    <row r="16" ht="21" customHeight="1" spans="1:3">
      <c r="A16" s="84" t="s">
        <v>1404</v>
      </c>
      <c r="B16" s="85"/>
      <c r="C16" s="85"/>
    </row>
    <row r="17" ht="21" customHeight="1" spans="1:3">
      <c r="A17" s="84" t="s">
        <v>1406</v>
      </c>
      <c r="B17" s="85"/>
      <c r="C17" s="85"/>
    </row>
    <row r="18" ht="21" customHeight="1" spans="1:3">
      <c r="A18" s="84" t="s">
        <v>1408</v>
      </c>
      <c r="B18" s="85"/>
      <c r="C18" s="85"/>
    </row>
    <row r="19" ht="21" customHeight="1" spans="1:3">
      <c r="A19" s="83" t="s">
        <v>1410</v>
      </c>
      <c r="B19" s="85"/>
      <c r="C19" s="85"/>
    </row>
    <row r="20" ht="21" customHeight="1" spans="1:3">
      <c r="A20" s="84" t="s">
        <v>1412</v>
      </c>
      <c r="B20" s="85"/>
      <c r="C20" s="85"/>
    </row>
    <row r="21" ht="21" customHeight="1" spans="1:3">
      <c r="A21" s="85"/>
      <c r="B21" s="85"/>
      <c r="C21" s="85"/>
    </row>
    <row r="22" ht="21" customHeight="1" spans="1:3">
      <c r="A22" s="86" t="s">
        <v>70</v>
      </c>
      <c r="B22" s="85"/>
      <c r="C22" s="85"/>
    </row>
  </sheetData>
  <mergeCells count="2">
    <mergeCell ref="A1:B1"/>
    <mergeCell ref="A2:C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"/>
  <sheetViews>
    <sheetView workbookViewId="0">
      <selection activeCell="A1" sqref="A1:B1"/>
    </sheetView>
  </sheetViews>
  <sheetFormatPr defaultColWidth="9" defaultRowHeight="14.25" outlineLevelCol="1"/>
  <cols>
    <col min="1" max="2" width="37.75" customWidth="1"/>
  </cols>
  <sheetData>
    <row r="1" spans="1:2">
      <c r="A1" s="72" t="s">
        <v>1428</v>
      </c>
      <c r="B1" s="72"/>
    </row>
    <row r="2" ht="27" customHeight="1" spans="1:2">
      <c r="A2" s="79" t="s">
        <v>1429</v>
      </c>
      <c r="B2" s="79"/>
    </row>
    <row r="3" spans="1:2">
      <c r="A3" s="80"/>
      <c r="B3" s="81" t="s">
        <v>2</v>
      </c>
    </row>
    <row r="4" ht="20.1" customHeight="1" spans="1:2">
      <c r="A4" s="82" t="s">
        <v>3</v>
      </c>
      <c r="B4" s="82" t="s">
        <v>1364</v>
      </c>
    </row>
    <row r="5" ht="20.1" customHeight="1" spans="1:2">
      <c r="A5" s="83" t="s">
        <v>1382</v>
      </c>
      <c r="B5" s="83"/>
    </row>
    <row r="6" ht="20.1" customHeight="1" spans="1:2">
      <c r="A6" s="84" t="s">
        <v>1384</v>
      </c>
      <c r="B6" s="83"/>
    </row>
    <row r="7" ht="20.1" customHeight="1" spans="1:2">
      <c r="A7" s="84" t="s">
        <v>1386</v>
      </c>
      <c r="B7" s="83"/>
    </row>
    <row r="8" ht="20.1" customHeight="1" spans="1:2">
      <c r="A8" s="84" t="s">
        <v>1388</v>
      </c>
      <c r="B8" s="83"/>
    </row>
    <row r="9" ht="20.1" customHeight="1" spans="1:2">
      <c r="A9" s="84" t="s">
        <v>1390</v>
      </c>
      <c r="B9" s="83"/>
    </row>
    <row r="10" ht="20.1" customHeight="1" spans="1:2">
      <c r="A10" s="84" t="s">
        <v>1392</v>
      </c>
      <c r="B10" s="83"/>
    </row>
    <row r="11" ht="20.1" customHeight="1" spans="1:2">
      <c r="A11" s="83" t="s">
        <v>1394</v>
      </c>
      <c r="B11" s="83"/>
    </row>
    <row r="12" ht="20.1" customHeight="1" spans="1:2">
      <c r="A12" s="84" t="s">
        <v>1396</v>
      </c>
      <c r="B12" s="85"/>
    </row>
    <row r="13" ht="20.1" customHeight="1" spans="1:2">
      <c r="A13" s="84" t="s">
        <v>1398</v>
      </c>
      <c r="B13" s="85"/>
    </row>
    <row r="14" ht="20.1" customHeight="1" spans="1:2">
      <c r="A14" s="84" t="s">
        <v>1400</v>
      </c>
      <c r="B14" s="85"/>
    </row>
    <row r="15" ht="20.1" customHeight="1" spans="1:2">
      <c r="A15" s="84" t="s">
        <v>1402</v>
      </c>
      <c r="B15" s="85"/>
    </row>
    <row r="16" ht="20.1" customHeight="1" spans="1:2">
      <c r="A16" s="84" t="s">
        <v>1404</v>
      </c>
      <c r="B16" s="85"/>
    </row>
    <row r="17" ht="20.1" customHeight="1" spans="1:2">
      <c r="A17" s="84" t="s">
        <v>1406</v>
      </c>
      <c r="B17" s="85"/>
    </row>
    <row r="18" ht="20.1" customHeight="1" spans="1:2">
      <c r="A18" s="84" t="s">
        <v>1408</v>
      </c>
      <c r="B18" s="85"/>
    </row>
    <row r="19" ht="20.1" customHeight="1" spans="1:2">
      <c r="A19" s="83" t="s">
        <v>1410</v>
      </c>
      <c r="B19" s="85"/>
    </row>
    <row r="20" ht="20.1" customHeight="1" spans="1:2">
      <c r="A20" s="84" t="s">
        <v>1412</v>
      </c>
      <c r="B20" s="85"/>
    </row>
    <row r="21" ht="20.1" customHeight="1" spans="1:2">
      <c r="A21" s="85"/>
      <c r="B21" s="85"/>
    </row>
    <row r="22" ht="20.1" customHeight="1" spans="1:2">
      <c r="A22" s="86" t="s">
        <v>70</v>
      </c>
      <c r="B22" s="85"/>
    </row>
  </sheetData>
  <mergeCells count="2">
    <mergeCell ref="A1:B1"/>
    <mergeCell ref="A2:B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D7" sqref="D7"/>
    </sheetView>
  </sheetViews>
  <sheetFormatPr defaultColWidth="9" defaultRowHeight="14.25" outlineLevelCol="1"/>
  <cols>
    <col min="1" max="1" width="60.25" customWidth="1"/>
    <col min="2" max="2" width="35.125" customWidth="1"/>
  </cols>
  <sheetData>
    <row r="1" spans="1:2">
      <c r="A1" s="72" t="s">
        <v>1430</v>
      </c>
      <c r="B1" s="72"/>
    </row>
    <row r="2" ht="36" customHeight="1" spans="1:2">
      <c r="A2" s="73" t="s">
        <v>1431</v>
      </c>
      <c r="B2" s="73"/>
    </row>
    <row r="3" spans="1:2">
      <c r="A3" s="74"/>
      <c r="B3" s="75" t="s">
        <v>2</v>
      </c>
    </row>
    <row r="4" ht="27" customHeight="1" spans="1:2">
      <c r="A4" s="76" t="s">
        <v>1253</v>
      </c>
      <c r="B4" s="76" t="s">
        <v>1364</v>
      </c>
    </row>
    <row r="5" ht="27" customHeight="1" spans="1:2">
      <c r="A5" s="77" t="s">
        <v>1256</v>
      </c>
      <c r="B5" s="78"/>
    </row>
    <row r="6" ht="27" customHeight="1"/>
    <row r="7" ht="27" customHeight="1"/>
    <row r="8" ht="27" customHeight="1"/>
    <row r="9" ht="27" customHeight="1"/>
  </sheetData>
  <mergeCells count="2">
    <mergeCell ref="A1:B1"/>
    <mergeCell ref="A2:B2"/>
  </mergeCells>
  <pageMargins left="0.75" right="0.75" top="1" bottom="1" header="0.5" footer="0.5"/>
  <pageSetup paperSize="9" orientation="portrait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showZeros="0" workbookViewId="0">
      <pane xSplit="1" ySplit="4" topLeftCell="B44" activePane="bottomRight" state="frozen"/>
      <selection/>
      <selection pane="topRight"/>
      <selection pane="bottomLeft"/>
      <selection pane="bottomRight" activeCell="E49" sqref="E49"/>
    </sheetView>
  </sheetViews>
  <sheetFormatPr defaultColWidth="9" defaultRowHeight="20.1" customHeight="1" outlineLevelCol="4"/>
  <cols>
    <col min="1" max="1" width="47" style="61" customWidth="1"/>
    <col min="2" max="2" width="21.625" style="62" customWidth="1"/>
    <col min="3" max="3" width="42.125" style="61" customWidth="1"/>
    <col min="4" max="4" width="19.375" style="62" customWidth="1"/>
    <col min="5" max="5" width="26.625" style="61" customWidth="1"/>
    <col min="6" max="16384" width="9" style="61"/>
  </cols>
  <sheetData>
    <row r="1" customHeight="1" spans="1:1">
      <c r="A1" s="15" t="s">
        <v>1432</v>
      </c>
    </row>
    <row r="2" ht="33" customHeight="1" spans="1:4">
      <c r="A2" s="63" t="s">
        <v>1433</v>
      </c>
      <c r="B2" s="64"/>
      <c r="C2" s="63"/>
      <c r="D2" s="64"/>
    </row>
    <row r="3" s="59" customFormat="1" customHeight="1" spans="1:4">
      <c r="A3" s="65"/>
      <c r="B3" s="62"/>
      <c r="C3" s="65"/>
      <c r="D3" s="62" t="s">
        <v>2</v>
      </c>
    </row>
    <row r="4" s="59" customFormat="1" ht="18.75" customHeight="1" spans="1:5">
      <c r="A4" s="66" t="s">
        <v>1098</v>
      </c>
      <c r="B4" s="67" t="s">
        <v>4</v>
      </c>
      <c r="C4" s="66" t="s">
        <v>1098</v>
      </c>
      <c r="D4" s="67" t="s">
        <v>5</v>
      </c>
      <c r="E4" s="68"/>
    </row>
    <row r="5" s="60" customFormat="1" customHeight="1" spans="1:5">
      <c r="A5" s="20" t="s">
        <v>1434</v>
      </c>
      <c r="B5" s="21">
        <f>SUM(B6:B12)</f>
        <v>0</v>
      </c>
      <c r="C5" s="20" t="s">
        <v>1435</v>
      </c>
      <c r="D5" s="21">
        <f>SUM(D6:D11)</f>
        <v>0</v>
      </c>
      <c r="E5" s="69"/>
    </row>
    <row r="6" customHeight="1" spans="1:5">
      <c r="A6" s="22" t="s">
        <v>1436</v>
      </c>
      <c r="B6" s="24"/>
      <c r="C6" s="22" t="s">
        <v>1437</v>
      </c>
      <c r="D6" s="23"/>
      <c r="E6" s="69"/>
    </row>
    <row r="7" customHeight="1" spans="1:5">
      <c r="A7" s="22" t="s">
        <v>1438</v>
      </c>
      <c r="B7" s="24"/>
      <c r="C7" s="22" t="s">
        <v>1439</v>
      </c>
      <c r="D7" s="24"/>
      <c r="E7" s="69"/>
    </row>
    <row r="8" customHeight="1" spans="1:4">
      <c r="A8" s="22" t="s">
        <v>1440</v>
      </c>
      <c r="B8" s="24"/>
      <c r="C8" s="22" t="s">
        <v>1441</v>
      </c>
      <c r="D8" s="23"/>
    </row>
    <row r="9" customHeight="1" spans="1:4">
      <c r="A9" s="22" t="s">
        <v>1442</v>
      </c>
      <c r="B9" s="24"/>
      <c r="C9" s="25" t="s">
        <v>1443</v>
      </c>
      <c r="D9" s="24"/>
    </row>
    <row r="10" customHeight="1" spans="1:4">
      <c r="A10" s="22" t="s">
        <v>1444</v>
      </c>
      <c r="B10" s="24"/>
      <c r="C10" s="22" t="s">
        <v>1445</v>
      </c>
      <c r="D10" s="26"/>
    </row>
    <row r="11" customHeight="1" spans="1:4">
      <c r="A11" s="25" t="s">
        <v>1446</v>
      </c>
      <c r="B11" s="24"/>
      <c r="C11" s="37"/>
      <c r="D11" s="24"/>
    </row>
    <row r="12" customHeight="1" spans="1:4">
      <c r="A12" s="25" t="s">
        <v>1447</v>
      </c>
      <c r="B12" s="24"/>
      <c r="C12" s="37"/>
      <c r="D12" s="24"/>
    </row>
    <row r="13" customHeight="1" spans="1:4">
      <c r="A13" s="27" t="s">
        <v>1448</v>
      </c>
      <c r="B13" s="21">
        <f>SUM(B14:B19)</f>
        <v>0</v>
      </c>
      <c r="C13" s="27" t="s">
        <v>1449</v>
      </c>
      <c r="D13" s="21">
        <f>D14</f>
        <v>0</v>
      </c>
    </row>
    <row r="14" customHeight="1" spans="1:4">
      <c r="A14" s="28" t="s">
        <v>1450</v>
      </c>
      <c r="B14" s="24"/>
      <c r="C14" s="28" t="s">
        <v>1437</v>
      </c>
      <c r="D14" s="26"/>
    </row>
    <row r="15" customHeight="1" spans="1:4">
      <c r="A15" s="29" t="s">
        <v>1451</v>
      </c>
      <c r="B15" s="24"/>
      <c r="C15" s="29" t="s">
        <v>1452</v>
      </c>
      <c r="D15" s="24"/>
    </row>
    <row r="16" customHeight="1" spans="1:4">
      <c r="A16" s="29" t="s">
        <v>1453</v>
      </c>
      <c r="B16" s="24"/>
      <c r="C16" s="29" t="s">
        <v>1454</v>
      </c>
      <c r="D16" s="24"/>
    </row>
    <row r="17" customHeight="1" spans="1:4">
      <c r="A17" s="29" t="s">
        <v>1455</v>
      </c>
      <c r="B17" s="35"/>
      <c r="C17" s="29" t="s">
        <v>1456</v>
      </c>
      <c r="D17" s="24"/>
    </row>
    <row r="18" customHeight="1" spans="1:4">
      <c r="A18" s="29" t="s">
        <v>1457</v>
      </c>
      <c r="B18" s="24"/>
      <c r="C18" s="37"/>
      <c r="D18" s="24"/>
    </row>
    <row r="19" s="60" customFormat="1" customHeight="1" spans="1:4">
      <c r="A19" s="29" t="s">
        <v>1458</v>
      </c>
      <c r="B19" s="24"/>
      <c r="C19" s="37"/>
      <c r="D19" s="24"/>
    </row>
    <row r="20" customHeight="1" spans="1:4">
      <c r="A20" s="50" t="s">
        <v>1459</v>
      </c>
      <c r="B20" s="21">
        <f>SUM(B21:B24)</f>
        <v>0</v>
      </c>
      <c r="C20" s="30" t="s">
        <v>1460</v>
      </c>
      <c r="D20" s="21">
        <f>SUM(D21:D24)</f>
        <v>0</v>
      </c>
    </row>
    <row r="21" customHeight="1" spans="1:4">
      <c r="A21" s="28" t="s">
        <v>1461</v>
      </c>
      <c r="B21" s="24"/>
      <c r="C21" s="22" t="s">
        <v>1462</v>
      </c>
      <c r="D21" s="31"/>
    </row>
    <row r="22" customHeight="1" spans="1:4">
      <c r="A22" s="28" t="s">
        <v>1463</v>
      </c>
      <c r="B22" s="24"/>
      <c r="C22" s="22" t="s">
        <v>1464</v>
      </c>
      <c r="D22" s="31"/>
    </row>
    <row r="23" s="60" customFormat="1" customHeight="1" spans="1:4">
      <c r="A23" s="25" t="s">
        <v>1465</v>
      </c>
      <c r="B23" s="24"/>
      <c r="C23" s="22" t="s">
        <v>1466</v>
      </c>
      <c r="D23" s="24"/>
    </row>
    <row r="24" customHeight="1" spans="1:4">
      <c r="A24" s="25" t="s">
        <v>1467</v>
      </c>
      <c r="B24" s="24"/>
      <c r="C24" s="25" t="s">
        <v>1468</v>
      </c>
      <c r="D24" s="24"/>
    </row>
    <row r="25" customHeight="1" spans="1:4">
      <c r="A25" s="32" t="s">
        <v>1469</v>
      </c>
      <c r="B25" s="21">
        <f>SUM(B26:B28)</f>
        <v>3342</v>
      </c>
      <c r="C25" s="32" t="s">
        <v>1470</v>
      </c>
      <c r="D25" s="21">
        <f>D26+D27</f>
        <v>3266</v>
      </c>
    </row>
    <row r="26" customHeight="1" spans="1:4">
      <c r="A26" s="25" t="s">
        <v>1471</v>
      </c>
      <c r="B26" s="24">
        <v>983</v>
      </c>
      <c r="C26" s="25" t="s">
        <v>1472</v>
      </c>
      <c r="D26" s="24">
        <v>3043</v>
      </c>
    </row>
    <row r="27" customHeight="1" spans="1:4">
      <c r="A27" s="25" t="s">
        <v>1473</v>
      </c>
      <c r="B27" s="24">
        <v>35</v>
      </c>
      <c r="C27" s="25" t="s">
        <v>1474</v>
      </c>
      <c r="D27" s="24">
        <v>223</v>
      </c>
    </row>
    <row r="28" customHeight="1" spans="1:4">
      <c r="A28" s="25" t="s">
        <v>1475</v>
      </c>
      <c r="B28" s="24">
        <v>2324</v>
      </c>
      <c r="C28" s="25"/>
      <c r="D28" s="24"/>
    </row>
    <row r="29" customHeight="1" spans="1:4">
      <c r="A29" s="50" t="s">
        <v>1476</v>
      </c>
      <c r="B29" s="70">
        <f>SUM(B30:B34)</f>
        <v>0</v>
      </c>
      <c r="C29" s="30" t="s">
        <v>1477</v>
      </c>
      <c r="D29" s="21">
        <f>D30+D31+D34</f>
        <v>0</v>
      </c>
    </row>
    <row r="30" customHeight="1" spans="1:4">
      <c r="A30" s="44" t="s">
        <v>1478</v>
      </c>
      <c r="B30" s="24"/>
      <c r="C30" s="33" t="s">
        <v>1479</v>
      </c>
      <c r="D30" s="31"/>
    </row>
    <row r="31" s="60" customFormat="1" customHeight="1" spans="1:4">
      <c r="A31" s="44" t="s">
        <v>1480</v>
      </c>
      <c r="B31" s="24"/>
      <c r="C31" s="33" t="s">
        <v>1481</v>
      </c>
      <c r="D31" s="34"/>
    </row>
    <row r="32" customHeight="1" spans="1:4">
      <c r="A32" s="44" t="s">
        <v>1482</v>
      </c>
      <c r="B32" s="24"/>
      <c r="C32" s="33" t="s">
        <v>1483</v>
      </c>
      <c r="D32" s="35"/>
    </row>
    <row r="33" customHeight="1" spans="1:4">
      <c r="A33" s="37" t="s">
        <v>1484</v>
      </c>
      <c r="B33" s="24"/>
      <c r="C33" s="36" t="s">
        <v>1485</v>
      </c>
      <c r="D33" s="24"/>
    </row>
    <row r="34" customHeight="1" spans="1:4">
      <c r="A34" s="37" t="s">
        <v>1486</v>
      </c>
      <c r="B34" s="24"/>
      <c r="C34" s="37" t="s">
        <v>1487</v>
      </c>
      <c r="D34" s="38"/>
    </row>
    <row r="35" s="60" customFormat="1" customHeight="1" spans="1:4">
      <c r="A35" s="30" t="s">
        <v>1488</v>
      </c>
      <c r="B35" s="21">
        <f>SUM(B36:B41)</f>
        <v>0</v>
      </c>
      <c r="C35" s="30" t="s">
        <v>1489</v>
      </c>
      <c r="D35" s="21">
        <f>SUM(D36:D43)</f>
        <v>0</v>
      </c>
    </row>
    <row r="36" customHeight="1" spans="1:4">
      <c r="A36" s="33" t="s">
        <v>1490</v>
      </c>
      <c r="B36" s="24"/>
      <c r="C36" s="22" t="s">
        <v>1491</v>
      </c>
      <c r="D36" s="31"/>
    </row>
    <row r="37" customHeight="1" spans="1:4">
      <c r="A37" s="33" t="s">
        <v>1492</v>
      </c>
      <c r="B37" s="24"/>
      <c r="C37" s="28" t="s">
        <v>1493</v>
      </c>
      <c r="D37" s="31"/>
    </row>
    <row r="38" customHeight="1" spans="1:4">
      <c r="A38" s="33" t="s">
        <v>1494</v>
      </c>
      <c r="B38" s="24"/>
      <c r="C38" s="22" t="s">
        <v>1441</v>
      </c>
      <c r="D38" s="31"/>
    </row>
    <row r="39" customHeight="1" spans="1:4">
      <c r="A39" s="37" t="s">
        <v>1495</v>
      </c>
      <c r="B39" s="24"/>
      <c r="C39" s="22" t="s">
        <v>1496</v>
      </c>
      <c r="D39" s="31"/>
    </row>
    <row r="40" customHeight="1" spans="1:4">
      <c r="A40" s="37" t="s">
        <v>1497</v>
      </c>
      <c r="B40" s="24"/>
      <c r="C40" s="25" t="s">
        <v>1498</v>
      </c>
      <c r="D40" s="39"/>
    </row>
    <row r="41" customHeight="1" spans="1:4">
      <c r="A41" s="52" t="s">
        <v>1499</v>
      </c>
      <c r="C41" s="28" t="s">
        <v>1500</v>
      </c>
      <c r="D41" s="31"/>
    </row>
    <row r="42" customHeight="1" spans="1:4">
      <c r="A42" s="71"/>
      <c r="B42" s="35"/>
      <c r="C42" s="40" t="s">
        <v>1501</v>
      </c>
      <c r="D42" s="41"/>
    </row>
    <row r="43" customHeight="1" spans="1:4">
      <c r="A43" s="71"/>
      <c r="B43" s="35"/>
      <c r="C43" s="42" t="s">
        <v>1502</v>
      </c>
      <c r="D43" s="43"/>
    </row>
    <row r="44" customHeight="1" spans="1:4">
      <c r="A44" s="50" t="s">
        <v>1503</v>
      </c>
      <c r="B44" s="21">
        <f>SUM(B45:B48)</f>
        <v>0</v>
      </c>
      <c r="C44" s="30" t="s">
        <v>1504</v>
      </c>
      <c r="D44" s="21">
        <f>D45+D46</f>
        <v>0</v>
      </c>
    </row>
    <row r="45" customHeight="1" spans="1:4">
      <c r="A45" s="44" t="s">
        <v>1505</v>
      </c>
      <c r="B45" s="24"/>
      <c r="C45" s="44" t="s">
        <v>1506</v>
      </c>
      <c r="D45" s="31"/>
    </row>
    <row r="46" customHeight="1" spans="1:4">
      <c r="A46" s="44" t="s">
        <v>1507</v>
      </c>
      <c r="B46" s="24"/>
      <c r="C46" s="44" t="s">
        <v>1508</v>
      </c>
      <c r="D46" s="31"/>
    </row>
    <row r="47" customHeight="1" spans="1:4">
      <c r="A47" s="37" t="s">
        <v>1509</v>
      </c>
      <c r="B47" s="24"/>
      <c r="C47" s="37" t="s">
        <v>1510</v>
      </c>
      <c r="D47" s="24"/>
    </row>
    <row r="48" s="60" customFormat="1" customHeight="1" spans="1:4">
      <c r="A48" s="37" t="s">
        <v>1511</v>
      </c>
      <c r="B48" s="24"/>
      <c r="C48" s="33"/>
      <c r="D48" s="24"/>
    </row>
    <row r="49" s="60" customFormat="1" customHeight="1" spans="1:4">
      <c r="A49" s="54" t="s">
        <v>1512</v>
      </c>
      <c r="B49" s="46">
        <f>SUM(B50:B54)</f>
        <v>1345</v>
      </c>
      <c r="C49" s="45" t="s">
        <v>1513</v>
      </c>
      <c r="D49" s="46">
        <f>SUM(D50:D54)</f>
        <v>845</v>
      </c>
    </row>
    <row r="50" s="60" customFormat="1" customHeight="1" spans="1:4">
      <c r="A50" s="55" t="s">
        <v>1514</v>
      </c>
      <c r="B50" s="56">
        <v>315</v>
      </c>
      <c r="C50" s="33" t="s">
        <v>1515</v>
      </c>
      <c r="D50" s="24">
        <v>805</v>
      </c>
    </row>
    <row r="51" s="60" customFormat="1" customHeight="1" spans="1:4">
      <c r="A51" s="55" t="s">
        <v>1516</v>
      </c>
      <c r="B51" s="56"/>
      <c r="C51" s="33" t="s">
        <v>1517</v>
      </c>
      <c r="D51" s="24">
        <v>40</v>
      </c>
    </row>
    <row r="52" s="60" customFormat="1" customHeight="1" spans="1:4">
      <c r="A52" s="55" t="s">
        <v>1518</v>
      </c>
      <c r="B52" s="56">
        <v>75</v>
      </c>
      <c r="C52" s="33" t="s">
        <v>1519</v>
      </c>
      <c r="D52" s="24"/>
    </row>
    <row r="53" s="60" customFormat="1" customHeight="1" spans="1:4">
      <c r="A53" s="55" t="s">
        <v>1520</v>
      </c>
      <c r="B53" s="56">
        <v>950</v>
      </c>
      <c r="C53" s="33"/>
      <c r="D53" s="24"/>
    </row>
    <row r="54" customHeight="1" spans="1:4">
      <c r="A54" s="55" t="s">
        <v>1521</v>
      </c>
      <c r="B54" s="56">
        <v>5</v>
      </c>
      <c r="C54" s="33"/>
      <c r="D54" s="24"/>
    </row>
    <row r="55" customHeight="1" spans="1:4">
      <c r="A55" s="47" t="s">
        <v>1291</v>
      </c>
      <c r="B55" s="21">
        <f>B5+B13+B20+B25+B29+B35+B44+B49</f>
        <v>4687</v>
      </c>
      <c r="C55" s="47" t="s">
        <v>1292</v>
      </c>
      <c r="D55" s="21">
        <f>D5+D13+D20+D25+D29+D35+D44+D49</f>
        <v>4111</v>
      </c>
    </row>
    <row r="56" customHeight="1" spans="1:4">
      <c r="A56" s="57" t="s">
        <v>1420</v>
      </c>
      <c r="B56" s="24">
        <v>3728</v>
      </c>
      <c r="C56" s="44" t="s">
        <v>1522</v>
      </c>
      <c r="D56" s="24">
        <v>4304</v>
      </c>
    </row>
    <row r="57" customHeight="1" spans="1:4">
      <c r="A57" s="58"/>
      <c r="B57" s="24"/>
      <c r="C57" s="37"/>
      <c r="D57" s="35"/>
    </row>
    <row r="58" customHeight="1" spans="1:4">
      <c r="A58" s="48" t="s">
        <v>22</v>
      </c>
      <c r="B58" s="21">
        <f>B55+B56</f>
        <v>8415</v>
      </c>
      <c r="C58" s="48" t="s">
        <v>23</v>
      </c>
      <c r="D58" s="21">
        <f>D55+D56</f>
        <v>8415</v>
      </c>
    </row>
  </sheetData>
  <mergeCells count="2">
    <mergeCell ref="A2:D2"/>
    <mergeCell ref="E5:E7"/>
  </mergeCells>
  <printOptions horizontalCentered="1"/>
  <pageMargins left="0.588888888888889" right="0.588888888888889" top="0.938888888888889" bottom="0.938888888888889" header="0.309027777777778" footer="0.309027777777778"/>
  <pageSetup paperSize="9" scale="65" orientation="portrait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7"/>
  <sheetViews>
    <sheetView topLeftCell="A34" workbookViewId="0">
      <selection activeCell="A1" sqref="A1"/>
    </sheetView>
  </sheetViews>
  <sheetFormatPr defaultColWidth="9" defaultRowHeight="14.25" outlineLevelCol="1"/>
  <cols>
    <col min="1" max="1" width="46.875" customWidth="1"/>
    <col min="2" max="2" width="28" customWidth="1"/>
    <col min="3" max="4" width="10.25" customWidth="1"/>
    <col min="5" max="5" width="11.75" customWidth="1"/>
    <col min="6" max="8" width="10.25" customWidth="1"/>
    <col min="11" max="11" width="44.25" customWidth="1"/>
  </cols>
  <sheetData>
    <row r="1" spans="1:1">
      <c r="A1" s="15" t="s">
        <v>1523</v>
      </c>
    </row>
    <row r="2" ht="22.5" spans="1:2">
      <c r="A2" s="16" t="s">
        <v>1524</v>
      </c>
      <c r="B2" s="16"/>
    </row>
    <row r="3" spans="1:2">
      <c r="A3" s="17"/>
      <c r="B3" s="18" t="s">
        <v>2</v>
      </c>
    </row>
    <row r="4" ht="27.95" customHeight="1" spans="1:2">
      <c r="A4" s="19" t="s">
        <v>1098</v>
      </c>
      <c r="B4" s="49" t="s">
        <v>1525</v>
      </c>
    </row>
    <row r="5" ht="20.1" customHeight="1" spans="1:2">
      <c r="A5" s="20" t="s">
        <v>1434</v>
      </c>
      <c r="B5" s="21">
        <f>SUM(B6:B12)</f>
        <v>0</v>
      </c>
    </row>
    <row r="6" ht="20.1" customHeight="1" spans="1:2">
      <c r="A6" s="22" t="s">
        <v>1436</v>
      </c>
      <c r="B6" s="24"/>
    </row>
    <row r="7" ht="20.1" customHeight="1" spans="1:2">
      <c r="A7" s="22" t="s">
        <v>1438</v>
      </c>
      <c r="B7" s="24"/>
    </row>
    <row r="8" ht="20.1" customHeight="1" spans="1:2">
      <c r="A8" s="22" t="s">
        <v>1440</v>
      </c>
      <c r="B8" s="24"/>
    </row>
    <row r="9" ht="20.1" customHeight="1" spans="1:2">
      <c r="A9" s="22" t="s">
        <v>1442</v>
      </c>
      <c r="B9" s="24"/>
    </row>
    <row r="10" ht="20.1" customHeight="1" spans="1:2">
      <c r="A10" s="22" t="s">
        <v>1444</v>
      </c>
      <c r="B10" s="24"/>
    </row>
    <row r="11" ht="20.1" customHeight="1" spans="1:2">
      <c r="A11" s="25" t="s">
        <v>1446</v>
      </c>
      <c r="B11" s="24"/>
    </row>
    <row r="12" ht="20.1" customHeight="1" spans="1:2">
      <c r="A12" s="25" t="s">
        <v>1447</v>
      </c>
      <c r="B12" s="24"/>
    </row>
    <row r="13" ht="20.1" customHeight="1" spans="1:2">
      <c r="A13" s="27" t="s">
        <v>1448</v>
      </c>
      <c r="B13" s="21">
        <f>SUM(B14:B19)</f>
        <v>0</v>
      </c>
    </row>
    <row r="14" ht="20.1" customHeight="1" spans="1:2">
      <c r="A14" s="28" t="s">
        <v>1450</v>
      </c>
      <c r="B14" s="24"/>
    </row>
    <row r="15" ht="20.1" customHeight="1" spans="1:2">
      <c r="A15" s="29" t="s">
        <v>1451</v>
      </c>
      <c r="B15" s="24"/>
    </row>
    <row r="16" ht="20.1" customHeight="1" spans="1:2">
      <c r="A16" s="29" t="s">
        <v>1453</v>
      </c>
      <c r="B16" s="24"/>
    </row>
    <row r="17" ht="20.1" customHeight="1" spans="1:2">
      <c r="A17" s="29" t="s">
        <v>1455</v>
      </c>
      <c r="B17" s="35"/>
    </row>
    <row r="18" ht="20.1" customHeight="1" spans="1:2">
      <c r="A18" s="29" t="s">
        <v>1457</v>
      </c>
      <c r="B18" s="24"/>
    </row>
    <row r="19" ht="20.1" customHeight="1" spans="1:2">
      <c r="A19" s="29" t="s">
        <v>1458</v>
      </c>
      <c r="B19" s="24"/>
    </row>
    <row r="20" ht="20.1" customHeight="1" spans="1:2">
      <c r="A20" s="50" t="s">
        <v>1459</v>
      </c>
      <c r="B20" s="21">
        <f>SUM(B21:B24)</f>
        <v>0</v>
      </c>
    </row>
    <row r="21" ht="20.1" customHeight="1" spans="1:2">
      <c r="A21" s="28" t="s">
        <v>1461</v>
      </c>
      <c r="B21" s="24"/>
    </row>
    <row r="22" ht="20.1" customHeight="1" spans="1:2">
      <c r="A22" s="28" t="s">
        <v>1463</v>
      </c>
      <c r="B22" s="24"/>
    </row>
    <row r="23" ht="20.1" customHeight="1" spans="1:2">
      <c r="A23" s="25" t="s">
        <v>1465</v>
      </c>
      <c r="B23" s="24"/>
    </row>
    <row r="24" ht="20.1" customHeight="1" spans="1:2">
      <c r="A24" s="25" t="s">
        <v>1467</v>
      </c>
      <c r="B24" s="24"/>
    </row>
    <row r="25" ht="20.1" customHeight="1" spans="1:2">
      <c r="A25" s="32" t="s">
        <v>1469</v>
      </c>
      <c r="B25" s="21">
        <f>SUM(B26:B28)</f>
        <v>3342</v>
      </c>
    </row>
    <row r="26" ht="20.1" customHeight="1" spans="1:2">
      <c r="A26" s="25" t="s">
        <v>1471</v>
      </c>
      <c r="B26" s="24">
        <v>983</v>
      </c>
    </row>
    <row r="27" ht="20.1" customHeight="1" spans="1:2">
      <c r="A27" s="25" t="s">
        <v>1473</v>
      </c>
      <c r="B27" s="24">
        <v>35</v>
      </c>
    </row>
    <row r="28" ht="20.1" customHeight="1" spans="1:2">
      <c r="A28" s="25" t="s">
        <v>1475</v>
      </c>
      <c r="B28" s="24">
        <v>2324</v>
      </c>
    </row>
    <row r="29" ht="20.1" customHeight="1" spans="1:2">
      <c r="A29" s="50" t="s">
        <v>1476</v>
      </c>
      <c r="B29" s="51">
        <f>SUM(B30:B34)</f>
        <v>0</v>
      </c>
    </row>
    <row r="30" ht="20.1" customHeight="1" spans="1:2">
      <c r="A30" s="44" t="s">
        <v>1478</v>
      </c>
      <c r="B30" s="24"/>
    </row>
    <row r="31" ht="20.1" customHeight="1" spans="1:2">
      <c r="A31" s="44" t="s">
        <v>1480</v>
      </c>
      <c r="B31" s="24"/>
    </row>
    <row r="32" ht="20.1" customHeight="1" spans="1:2">
      <c r="A32" s="44" t="s">
        <v>1482</v>
      </c>
      <c r="B32" s="24"/>
    </row>
    <row r="33" ht="20.1" customHeight="1" spans="1:2">
      <c r="A33" s="37" t="s">
        <v>1484</v>
      </c>
      <c r="B33" s="24"/>
    </row>
    <row r="34" ht="20.1" customHeight="1" spans="1:2">
      <c r="A34" s="37" t="s">
        <v>1486</v>
      </c>
      <c r="B34" s="24"/>
    </row>
    <row r="35" ht="20.1" customHeight="1" spans="1:2">
      <c r="A35" s="30" t="s">
        <v>1488</v>
      </c>
      <c r="B35" s="21">
        <f>SUM(B36:B41)</f>
        <v>0</v>
      </c>
    </row>
    <row r="36" ht="20.1" customHeight="1" spans="1:2">
      <c r="A36" s="33" t="s">
        <v>1490</v>
      </c>
      <c r="B36" s="24"/>
    </row>
    <row r="37" ht="20.1" customHeight="1" spans="1:2">
      <c r="A37" s="33" t="s">
        <v>1492</v>
      </c>
      <c r="B37" s="24"/>
    </row>
    <row r="38" ht="20.1" customHeight="1" spans="1:2">
      <c r="A38" s="33" t="s">
        <v>1494</v>
      </c>
      <c r="B38" s="24"/>
    </row>
    <row r="39" ht="20.1" customHeight="1" spans="1:2">
      <c r="A39" s="37" t="s">
        <v>1495</v>
      </c>
      <c r="B39" s="24"/>
    </row>
    <row r="40" ht="20.1" customHeight="1" spans="1:2">
      <c r="A40" s="37" t="s">
        <v>1497</v>
      </c>
      <c r="B40" s="24"/>
    </row>
    <row r="41" ht="20.1" customHeight="1" spans="1:2">
      <c r="A41" s="52" t="s">
        <v>1499</v>
      </c>
      <c r="B41" s="53"/>
    </row>
    <row r="42" ht="20.1" customHeight="1" spans="1:2">
      <c r="A42" s="50" t="s">
        <v>1503</v>
      </c>
      <c r="B42" s="21">
        <f>SUM(B43:B46)</f>
        <v>0</v>
      </c>
    </row>
    <row r="43" ht="20.1" customHeight="1" spans="1:2">
      <c r="A43" s="44" t="s">
        <v>1505</v>
      </c>
      <c r="B43" s="24"/>
    </row>
    <row r="44" ht="20.1" customHeight="1" spans="1:2">
      <c r="A44" s="44" t="s">
        <v>1507</v>
      </c>
      <c r="B44" s="24"/>
    </row>
    <row r="45" ht="20.1" customHeight="1" spans="1:2">
      <c r="A45" s="37" t="s">
        <v>1509</v>
      </c>
      <c r="B45" s="24"/>
    </row>
    <row r="46" ht="20.1" customHeight="1" spans="1:2">
      <c r="A46" s="37" t="s">
        <v>1511</v>
      </c>
      <c r="B46" s="24"/>
    </row>
    <row r="47" ht="20.1" customHeight="1" spans="1:2">
      <c r="A47" s="54" t="s">
        <v>1512</v>
      </c>
      <c r="B47" s="46">
        <f>SUM(B48:B52)</f>
        <v>1345</v>
      </c>
    </row>
    <row r="48" ht="20.1" customHeight="1" spans="1:2">
      <c r="A48" s="55" t="s">
        <v>1514</v>
      </c>
      <c r="B48" s="56">
        <v>315</v>
      </c>
    </row>
    <row r="49" ht="20.1" customHeight="1" spans="1:2">
      <c r="A49" s="55" t="s">
        <v>1516</v>
      </c>
      <c r="B49" s="56"/>
    </row>
    <row r="50" ht="20.1" customHeight="1" spans="1:2">
      <c r="A50" s="55" t="s">
        <v>1518</v>
      </c>
      <c r="B50" s="56">
        <v>75</v>
      </c>
    </row>
    <row r="51" ht="20.1" customHeight="1" spans="1:2">
      <c r="A51" s="55" t="s">
        <v>1520</v>
      </c>
      <c r="B51" s="56">
        <v>950</v>
      </c>
    </row>
    <row r="52" ht="20.1" customHeight="1" spans="1:2">
      <c r="A52" s="55" t="s">
        <v>1521</v>
      </c>
      <c r="B52" s="56">
        <v>5</v>
      </c>
    </row>
    <row r="53" ht="20.1" customHeight="1" spans="1:2">
      <c r="A53" s="55"/>
      <c r="B53" s="56"/>
    </row>
    <row r="54" ht="20.1" customHeight="1" spans="1:2">
      <c r="A54" s="47" t="s">
        <v>1291</v>
      </c>
      <c r="B54" s="21">
        <f>B5+B13+B20+B25+B29+B35+B42+B47</f>
        <v>4687</v>
      </c>
    </row>
    <row r="55" ht="20.1" customHeight="1" spans="1:2">
      <c r="A55" s="57" t="s">
        <v>1420</v>
      </c>
      <c r="B55" s="24">
        <v>3728</v>
      </c>
    </row>
    <row r="56" ht="20.1" customHeight="1" spans="1:2">
      <c r="A56" s="58"/>
      <c r="B56" s="24"/>
    </row>
    <row r="57" ht="20.1" customHeight="1" spans="1:2">
      <c r="A57" s="48" t="s">
        <v>22</v>
      </c>
      <c r="B57" s="21">
        <f>B54+B55</f>
        <v>8415</v>
      </c>
    </row>
  </sheetData>
  <mergeCells count="1">
    <mergeCell ref="A2:B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1"/>
  <sheetViews>
    <sheetView topLeftCell="A34" workbookViewId="0">
      <selection activeCell="A1" sqref="A1"/>
    </sheetView>
  </sheetViews>
  <sheetFormatPr defaultColWidth="9" defaultRowHeight="14.25" outlineLevelCol="1"/>
  <cols>
    <col min="1" max="1" width="42.125" customWidth="1"/>
    <col min="2" max="2" width="19.25" customWidth="1"/>
    <col min="4" max="4" width="10.5" customWidth="1"/>
    <col min="11" max="11" width="39.75" customWidth="1"/>
    <col min="12" max="12" width="8.5" customWidth="1"/>
  </cols>
  <sheetData>
    <row r="1" spans="1:1">
      <c r="A1" s="15" t="s">
        <v>1526</v>
      </c>
    </row>
    <row r="2" ht="33.95" customHeight="1" spans="1:2">
      <c r="A2" s="16" t="s">
        <v>1527</v>
      </c>
      <c r="B2" s="16"/>
    </row>
    <row r="3" spans="1:2">
      <c r="A3" s="17"/>
      <c r="B3" s="18" t="s">
        <v>2</v>
      </c>
    </row>
    <row r="4" ht="30.95" customHeight="1" spans="1:2">
      <c r="A4" s="19" t="s">
        <v>1098</v>
      </c>
      <c r="B4" s="19" t="s">
        <v>1528</v>
      </c>
    </row>
    <row r="5" ht="20.1" customHeight="1" spans="1:2">
      <c r="A5" s="20" t="s">
        <v>1435</v>
      </c>
      <c r="B5" s="21">
        <f>SUM(B6:B10)</f>
        <v>0</v>
      </c>
    </row>
    <row r="6" ht="20.1" customHeight="1" spans="1:2">
      <c r="A6" s="22" t="s">
        <v>1437</v>
      </c>
      <c r="B6" s="23"/>
    </row>
    <row r="7" ht="20.1" customHeight="1" spans="1:2">
      <c r="A7" s="22" t="s">
        <v>1439</v>
      </c>
      <c r="B7" s="24"/>
    </row>
    <row r="8" ht="20.1" customHeight="1" spans="1:2">
      <c r="A8" s="22" t="s">
        <v>1441</v>
      </c>
      <c r="B8" s="23"/>
    </row>
    <row r="9" ht="20.1" customHeight="1" spans="1:2">
      <c r="A9" s="25" t="s">
        <v>1443</v>
      </c>
      <c r="B9" s="24"/>
    </row>
    <row r="10" ht="20.1" customHeight="1" spans="1:2">
      <c r="A10" s="22" t="s">
        <v>1445</v>
      </c>
      <c r="B10" s="26"/>
    </row>
    <row r="11" ht="20.1" customHeight="1" spans="1:2">
      <c r="A11" s="27" t="s">
        <v>1449</v>
      </c>
      <c r="B11" s="21">
        <f>B12</f>
        <v>0</v>
      </c>
    </row>
    <row r="12" ht="20.1" customHeight="1" spans="1:2">
      <c r="A12" s="28" t="s">
        <v>1437</v>
      </c>
      <c r="B12" s="26"/>
    </row>
    <row r="13" ht="20.1" customHeight="1" spans="1:2">
      <c r="A13" s="29" t="s">
        <v>1452</v>
      </c>
      <c r="B13" s="24"/>
    </row>
    <row r="14" ht="20.1" customHeight="1" spans="1:2">
      <c r="A14" s="29" t="s">
        <v>1454</v>
      </c>
      <c r="B14" s="24"/>
    </row>
    <row r="15" ht="20.1" customHeight="1" spans="1:2">
      <c r="A15" s="29" t="s">
        <v>1456</v>
      </c>
      <c r="B15" s="24"/>
    </row>
    <row r="16" ht="20.1" customHeight="1" spans="1:2">
      <c r="A16" s="30" t="s">
        <v>1460</v>
      </c>
      <c r="B16" s="21">
        <f>SUM(B17:B20)</f>
        <v>0</v>
      </c>
    </row>
    <row r="17" ht="20.1" customHeight="1" spans="1:2">
      <c r="A17" s="22" t="s">
        <v>1462</v>
      </c>
      <c r="B17" s="31"/>
    </row>
    <row r="18" ht="20.1" customHeight="1" spans="1:2">
      <c r="A18" s="22" t="s">
        <v>1464</v>
      </c>
      <c r="B18" s="31"/>
    </row>
    <row r="19" ht="20.1" customHeight="1" spans="1:2">
      <c r="A19" s="22" t="s">
        <v>1466</v>
      </c>
      <c r="B19" s="24"/>
    </row>
    <row r="20" ht="20.1" customHeight="1" spans="1:2">
      <c r="A20" s="25" t="s">
        <v>1468</v>
      </c>
      <c r="B20" s="24"/>
    </row>
    <row r="21" ht="20.1" customHeight="1" spans="1:2">
      <c r="A21" s="32" t="s">
        <v>1470</v>
      </c>
      <c r="B21" s="21">
        <f>B22+B23</f>
        <v>3266</v>
      </c>
    </row>
    <row r="22" ht="20.1" customHeight="1" spans="1:2">
      <c r="A22" s="25" t="s">
        <v>1472</v>
      </c>
      <c r="B22" s="24">
        <v>3043</v>
      </c>
    </row>
    <row r="23" ht="20.1" customHeight="1" spans="1:2">
      <c r="A23" s="25" t="s">
        <v>1474</v>
      </c>
      <c r="B23" s="24">
        <v>223</v>
      </c>
    </row>
    <row r="24" ht="20.1" customHeight="1" spans="1:2">
      <c r="A24" s="30" t="s">
        <v>1477</v>
      </c>
      <c r="B24" s="21">
        <f>B25+B26+B29</f>
        <v>0</v>
      </c>
    </row>
    <row r="25" ht="20.1" customHeight="1" spans="1:2">
      <c r="A25" s="33" t="s">
        <v>1479</v>
      </c>
      <c r="B25" s="31"/>
    </row>
    <row r="26" ht="20.1" customHeight="1" spans="1:2">
      <c r="A26" s="33" t="s">
        <v>1481</v>
      </c>
      <c r="B26" s="34"/>
    </row>
    <row r="27" ht="20.1" customHeight="1" spans="1:2">
      <c r="A27" s="33" t="s">
        <v>1483</v>
      </c>
      <c r="B27" s="35"/>
    </row>
    <row r="28" ht="20.1" customHeight="1" spans="1:2">
      <c r="A28" s="36" t="s">
        <v>1485</v>
      </c>
      <c r="B28" s="24"/>
    </row>
    <row r="29" ht="20.1" customHeight="1" spans="1:2">
      <c r="A29" s="37" t="s">
        <v>1487</v>
      </c>
      <c r="B29" s="38"/>
    </row>
    <row r="30" ht="20.1" customHeight="1" spans="1:2">
      <c r="A30" s="30" t="s">
        <v>1489</v>
      </c>
      <c r="B30" s="21">
        <f>SUM(B31:B38)</f>
        <v>0</v>
      </c>
    </row>
    <row r="31" ht="20.1" customHeight="1" spans="1:2">
      <c r="A31" s="22" t="s">
        <v>1491</v>
      </c>
      <c r="B31" s="31"/>
    </row>
    <row r="32" ht="20.1" customHeight="1" spans="1:2">
      <c r="A32" s="28" t="s">
        <v>1493</v>
      </c>
      <c r="B32" s="31"/>
    </row>
    <row r="33" ht="20.1" customHeight="1" spans="1:2">
      <c r="A33" s="22" t="s">
        <v>1441</v>
      </c>
      <c r="B33" s="31"/>
    </row>
    <row r="34" ht="20.1" customHeight="1" spans="1:2">
      <c r="A34" s="22" t="s">
        <v>1496</v>
      </c>
      <c r="B34" s="31"/>
    </row>
    <row r="35" ht="20.1" customHeight="1" spans="1:2">
      <c r="A35" s="25" t="s">
        <v>1498</v>
      </c>
      <c r="B35" s="39"/>
    </row>
    <row r="36" ht="20.1" customHeight="1" spans="1:2">
      <c r="A36" s="28" t="s">
        <v>1500</v>
      </c>
      <c r="B36" s="31"/>
    </row>
    <row r="37" ht="20.1" customHeight="1" spans="1:2">
      <c r="A37" s="40" t="s">
        <v>1501</v>
      </c>
      <c r="B37" s="41"/>
    </row>
    <row r="38" ht="20.1" customHeight="1" spans="1:2">
      <c r="A38" s="42" t="s">
        <v>1502</v>
      </c>
      <c r="B38" s="43"/>
    </row>
    <row r="39" ht="20.1" customHeight="1" spans="1:2">
      <c r="A39" s="30" t="s">
        <v>1504</v>
      </c>
      <c r="B39" s="21">
        <f>B40+B41</f>
        <v>0</v>
      </c>
    </row>
    <row r="40" ht="20.1" customHeight="1" spans="1:2">
      <c r="A40" s="44" t="s">
        <v>1506</v>
      </c>
      <c r="B40" s="31"/>
    </row>
    <row r="41" ht="20.1" customHeight="1" spans="1:2">
      <c r="A41" s="44" t="s">
        <v>1508</v>
      </c>
      <c r="B41" s="31"/>
    </row>
    <row r="42" ht="20.1" customHeight="1" spans="1:2">
      <c r="A42" s="37" t="s">
        <v>1510</v>
      </c>
      <c r="B42" s="24"/>
    </row>
    <row r="43" ht="20.1" customHeight="1" spans="1:2">
      <c r="A43" s="45" t="s">
        <v>1513</v>
      </c>
      <c r="B43" s="46">
        <f>SUM(B44:B46)</f>
        <v>845</v>
      </c>
    </row>
    <row r="44" ht="20.1" customHeight="1" spans="1:2">
      <c r="A44" s="33" t="s">
        <v>1515</v>
      </c>
      <c r="B44" s="24">
        <v>805</v>
      </c>
    </row>
    <row r="45" ht="20.1" customHeight="1" spans="1:2">
      <c r="A45" s="33" t="s">
        <v>1517</v>
      </c>
      <c r="B45" s="24">
        <v>40</v>
      </c>
    </row>
    <row r="46" ht="20.1" customHeight="1" spans="1:2">
      <c r="A46" s="33" t="s">
        <v>1519</v>
      </c>
      <c r="B46" s="24"/>
    </row>
    <row r="47" ht="20.1" customHeight="1" spans="1:2">
      <c r="A47" s="33"/>
      <c r="B47" s="24"/>
    </row>
    <row r="48" ht="20.1" customHeight="1" spans="1:2">
      <c r="A48" s="47" t="s">
        <v>1292</v>
      </c>
      <c r="B48" s="21">
        <f>B5+B11+B16+B21+B24+B30+B39+B43</f>
        <v>4111</v>
      </c>
    </row>
    <row r="49" ht="20.1" customHeight="1" spans="1:2">
      <c r="A49" s="44" t="s">
        <v>1522</v>
      </c>
      <c r="B49" s="24">
        <v>4304</v>
      </c>
    </row>
    <row r="50" ht="20.1" customHeight="1" spans="1:2">
      <c r="A50" s="44"/>
      <c r="B50" s="24"/>
    </row>
    <row r="51" ht="20.1" customHeight="1" spans="1:2">
      <c r="A51" s="48" t="s">
        <v>23</v>
      </c>
      <c r="B51" s="21">
        <f>B48+B49</f>
        <v>8415</v>
      </c>
    </row>
  </sheetData>
  <mergeCells count="1">
    <mergeCell ref="A2:B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2"/>
  <sheetViews>
    <sheetView workbookViewId="0">
      <pane xSplit="1" ySplit="6" topLeftCell="B6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6.5" customHeight="1"/>
  <cols>
    <col min="1" max="1" width="30.625" style="316" customWidth="1"/>
    <col min="2" max="2" width="15" style="317" customWidth="1"/>
    <col min="3" max="3" width="15.5" style="317" customWidth="1"/>
    <col min="4" max="15" width="9" style="316"/>
    <col min="16" max="16" width="18.25" style="318" customWidth="1"/>
    <col min="17" max="17" width="11.75" style="318" customWidth="1"/>
    <col min="18" max="16384" width="9" style="316"/>
  </cols>
  <sheetData>
    <row r="1" customHeight="1" spans="1:1">
      <c r="A1" s="319" t="s">
        <v>43</v>
      </c>
    </row>
    <row r="2" ht="30" customHeight="1" spans="1:3">
      <c r="A2" s="320" t="s">
        <v>44</v>
      </c>
      <c r="B2" s="320"/>
      <c r="C2" s="320"/>
    </row>
    <row r="3" customHeight="1" spans="1:3">
      <c r="A3" s="321"/>
      <c r="B3" s="322"/>
      <c r="C3" s="323" t="s">
        <v>2</v>
      </c>
    </row>
    <row r="4" customHeight="1" spans="1:3">
      <c r="A4" s="324" t="s">
        <v>45</v>
      </c>
      <c r="B4" s="325" t="s">
        <v>27</v>
      </c>
      <c r="C4" s="326" t="s">
        <v>46</v>
      </c>
    </row>
    <row r="5" ht="14.25" customHeight="1" spans="1:3">
      <c r="A5" s="324"/>
      <c r="B5" s="327"/>
      <c r="C5" s="326"/>
    </row>
    <row r="6" ht="14.25" customHeight="1" spans="1:3">
      <c r="A6" s="324"/>
      <c r="B6" s="328"/>
      <c r="C6" s="326"/>
    </row>
    <row r="7" s="315" customFormat="1" ht="18.95" customHeight="1" spans="1:17">
      <c r="A7" s="310" t="s">
        <v>47</v>
      </c>
      <c r="B7" s="309">
        <v>8757</v>
      </c>
      <c r="C7" s="329">
        <v>8.4</v>
      </c>
      <c r="P7" s="336"/>
      <c r="Q7" s="336"/>
    </row>
    <row r="8" ht="18.95" customHeight="1" spans="1:3">
      <c r="A8" s="310" t="s">
        <v>48</v>
      </c>
      <c r="B8" s="309">
        <v>403</v>
      </c>
      <c r="C8" s="329">
        <v>10.2</v>
      </c>
    </row>
    <row r="9" ht="18.95" customHeight="1" spans="1:3">
      <c r="A9" s="310" t="s">
        <v>49</v>
      </c>
      <c r="B9" s="309">
        <v>5049</v>
      </c>
      <c r="C9" s="329">
        <v>7.5</v>
      </c>
    </row>
    <row r="10" ht="18.95" customHeight="1" spans="1:3">
      <c r="A10" s="310" t="s">
        <v>50</v>
      </c>
      <c r="B10" s="309">
        <v>736</v>
      </c>
      <c r="C10" s="329">
        <v>6.1</v>
      </c>
    </row>
    <row r="11" ht="18.95" customHeight="1" spans="1:3">
      <c r="A11" s="310" t="s">
        <v>51</v>
      </c>
      <c r="B11" s="309">
        <v>61</v>
      </c>
      <c r="C11" s="329">
        <v>4.6</v>
      </c>
    </row>
    <row r="12" ht="18.95" customHeight="1" spans="1:3">
      <c r="A12" s="310" t="s">
        <v>52</v>
      </c>
      <c r="B12" s="309">
        <v>3502</v>
      </c>
      <c r="C12" s="329">
        <v>11.4</v>
      </c>
    </row>
    <row r="13" ht="18.95" customHeight="1" spans="1:16">
      <c r="A13" s="310" t="s">
        <v>53</v>
      </c>
      <c r="B13" s="309">
        <v>3078</v>
      </c>
      <c r="C13" s="329">
        <v>5.8</v>
      </c>
      <c r="P13" s="337"/>
    </row>
    <row r="14" ht="18.95" customHeight="1" spans="1:3">
      <c r="A14" s="310" t="s">
        <v>54</v>
      </c>
      <c r="B14" s="309">
        <v>790</v>
      </c>
      <c r="C14" s="329">
        <v>12.5</v>
      </c>
    </row>
    <row r="15" ht="18.95" customHeight="1" spans="1:3">
      <c r="A15" s="310" t="s">
        <v>55</v>
      </c>
      <c r="B15" s="309">
        <v>2228</v>
      </c>
      <c r="C15" s="329">
        <v>8.4</v>
      </c>
    </row>
    <row r="16" ht="18.95" customHeight="1" spans="1:16">
      <c r="A16" s="310" t="s">
        <v>56</v>
      </c>
      <c r="B16" s="309">
        <v>1591</v>
      </c>
      <c r="C16" s="329">
        <v>7.2</v>
      </c>
      <c r="P16" s="337"/>
    </row>
    <row r="17" ht="18.95" customHeight="1" spans="1:16">
      <c r="A17" s="310" t="s">
        <v>57</v>
      </c>
      <c r="B17" s="309"/>
      <c r="C17" s="329"/>
      <c r="P17" s="337"/>
    </row>
    <row r="18" ht="18.95" customHeight="1" spans="1:3">
      <c r="A18" s="310" t="s">
        <v>58</v>
      </c>
      <c r="B18" s="309">
        <v>1580</v>
      </c>
      <c r="C18" s="329">
        <v>3.4</v>
      </c>
    </row>
    <row r="19" ht="18.95" customHeight="1" spans="1:3">
      <c r="A19" s="310" t="s">
        <v>59</v>
      </c>
      <c r="B19" s="309"/>
      <c r="C19" s="329"/>
    </row>
    <row r="20" ht="18.95" customHeight="1" spans="1:3">
      <c r="A20" s="310" t="s">
        <v>60</v>
      </c>
      <c r="B20" s="309"/>
      <c r="C20" s="329"/>
    </row>
    <row r="21" ht="18.95" customHeight="1" spans="1:3">
      <c r="A21" s="310" t="s">
        <v>61</v>
      </c>
      <c r="B21" s="309"/>
      <c r="C21" s="329"/>
    </row>
    <row r="22" ht="18.95" customHeight="1" spans="1:3">
      <c r="A22" s="310" t="s">
        <v>62</v>
      </c>
      <c r="B22" s="309">
        <v>617</v>
      </c>
      <c r="C22" s="329">
        <v>5.5</v>
      </c>
    </row>
    <row r="23" ht="18.95" customHeight="1" spans="1:3">
      <c r="A23" s="310" t="s">
        <v>63</v>
      </c>
      <c r="B23" s="309"/>
      <c r="C23" s="329"/>
    </row>
    <row r="24" ht="18.95" customHeight="1" spans="1:3">
      <c r="A24" s="310" t="s">
        <v>64</v>
      </c>
      <c r="B24" s="309">
        <v>200</v>
      </c>
      <c r="C24" s="329"/>
    </row>
    <row r="25" s="315" customFormat="1" ht="18.95" customHeight="1" spans="1:17">
      <c r="A25" s="310" t="s">
        <v>65</v>
      </c>
      <c r="B25" s="309">
        <v>700</v>
      </c>
      <c r="C25" s="329"/>
      <c r="P25" s="336"/>
      <c r="Q25" s="336"/>
    </row>
    <row r="26" ht="18.95" customHeight="1" spans="1:3">
      <c r="A26" s="310" t="s">
        <v>66</v>
      </c>
      <c r="B26" s="309">
        <v>657</v>
      </c>
      <c r="C26" s="329"/>
    </row>
    <row r="27" ht="18.95" customHeight="1" spans="1:3">
      <c r="A27" s="310" t="s">
        <v>67</v>
      </c>
      <c r="B27" s="309">
        <v>700</v>
      </c>
      <c r="C27" s="329"/>
    </row>
    <row r="28" ht="18.95" customHeight="1" spans="1:3">
      <c r="A28" s="310" t="s">
        <v>68</v>
      </c>
      <c r="B28" s="309"/>
      <c r="C28" s="330"/>
    </row>
    <row r="29" ht="18.95" customHeight="1" spans="1:3">
      <c r="A29" s="310" t="s">
        <v>69</v>
      </c>
      <c r="B29" s="309">
        <v>2106</v>
      </c>
      <c r="C29" s="331">
        <v>7.3</v>
      </c>
    </row>
    <row r="30" s="315" customFormat="1" ht="18.95" customHeight="1" spans="1:17">
      <c r="A30" s="324" t="s">
        <v>70</v>
      </c>
      <c r="B30" s="332">
        <f>SUM(B7:B29)</f>
        <v>32755</v>
      </c>
      <c r="C30" s="333">
        <v>7.5</v>
      </c>
      <c r="P30" s="336"/>
      <c r="Q30" s="336"/>
    </row>
    <row r="31" ht="19.5" customHeight="1" spans="1:3">
      <c r="A31" s="334"/>
      <c r="B31" s="334"/>
      <c r="C31" s="334"/>
    </row>
    <row r="32" customHeight="1" spans="1:1">
      <c r="A32" s="335"/>
    </row>
  </sheetData>
  <mergeCells count="5">
    <mergeCell ref="A2:C2"/>
    <mergeCell ref="A31:C31"/>
    <mergeCell ref="A4:A6"/>
    <mergeCell ref="B4:B6"/>
    <mergeCell ref="C4:C6"/>
  </mergeCells>
  <printOptions horizontalCentered="1"/>
  <pageMargins left="0.55" right="0.55" top="0.979166666666667" bottom="0.979166666666667" header="0.509027777777778" footer="0.509027777777778"/>
  <pageSetup paperSize="9" orientation="portrait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9"/>
  </sheetPr>
  <dimension ref="A1:C12"/>
  <sheetViews>
    <sheetView workbookViewId="0">
      <selection activeCell="M20" sqref="M20"/>
    </sheetView>
  </sheetViews>
  <sheetFormatPr defaultColWidth="9" defaultRowHeight="24.95" customHeight="1" outlineLevelCol="2"/>
  <cols>
    <col min="1" max="1" width="41.5" style="1" customWidth="1"/>
    <col min="2" max="2" width="15.75" style="1" customWidth="1"/>
    <col min="3" max="3" width="14.125" style="2" customWidth="1"/>
    <col min="4" max="4" width="11.875" style="1" customWidth="1"/>
    <col min="5" max="16384" width="9" style="1"/>
  </cols>
  <sheetData>
    <row r="1" customHeight="1" spans="1:3">
      <c r="A1" s="3" t="s">
        <v>1529</v>
      </c>
      <c r="B1" s="4"/>
      <c r="C1" s="4"/>
    </row>
    <row r="2" customHeight="1" spans="1:3">
      <c r="A2" s="5" t="s">
        <v>1530</v>
      </c>
      <c r="B2" s="5"/>
      <c r="C2" s="5"/>
    </row>
    <row r="3" customHeight="1" spans="1:3">
      <c r="A3" s="6"/>
      <c r="B3" s="6"/>
      <c r="C3" s="7" t="s">
        <v>84</v>
      </c>
    </row>
    <row r="4" customHeight="1" spans="1:3">
      <c r="A4" s="8" t="s">
        <v>45</v>
      </c>
      <c r="B4" s="8" t="s">
        <v>1531</v>
      </c>
      <c r="C4" s="8" t="s">
        <v>1532</v>
      </c>
    </row>
    <row r="5" customHeight="1" spans="1:3">
      <c r="A5" s="9" t="s">
        <v>1533</v>
      </c>
      <c r="B5" s="10">
        <v>76</v>
      </c>
      <c r="C5" s="10">
        <v>1485</v>
      </c>
    </row>
    <row r="6" customHeight="1" spans="1:3">
      <c r="A6" s="9" t="s">
        <v>1534</v>
      </c>
      <c r="B6" s="11">
        <v>500</v>
      </c>
      <c r="C6" s="12">
        <v>2819</v>
      </c>
    </row>
    <row r="7" customHeight="1" spans="1:3">
      <c r="A7" s="9" t="s">
        <v>1535</v>
      </c>
      <c r="B7" s="11"/>
      <c r="C7" s="11"/>
    </row>
    <row r="8" customHeight="1" spans="1:3">
      <c r="A8" s="9" t="s">
        <v>1536</v>
      </c>
      <c r="B8" s="10"/>
      <c r="C8" s="10"/>
    </row>
    <row r="9" customHeight="1" spans="1:3">
      <c r="A9" s="9" t="s">
        <v>1537</v>
      </c>
      <c r="B9" s="10"/>
      <c r="C9" s="10"/>
    </row>
    <row r="10" customHeight="1" spans="1:3">
      <c r="A10" s="9" t="s">
        <v>1538</v>
      </c>
      <c r="B10" s="12"/>
      <c r="C10" s="12"/>
    </row>
    <row r="11" customHeight="1" spans="1:3">
      <c r="A11" s="13"/>
      <c r="B11" s="13"/>
      <c r="C11" s="13"/>
    </row>
    <row r="12" customHeight="1" spans="1:3">
      <c r="A12" s="14" t="s">
        <v>70</v>
      </c>
      <c r="B12" s="13">
        <v>576</v>
      </c>
      <c r="C12" s="13">
        <v>4304</v>
      </c>
    </row>
  </sheetData>
  <mergeCells count="1">
    <mergeCell ref="A2:C2"/>
  </mergeCells>
  <printOptions horizontalCentered="1"/>
  <pageMargins left="0.75" right="0.75" top="0.979166666666667" bottom="0.979166666666667" header="0.509027777777778" footer="0.509027777777778"/>
  <pageSetup paperSize="9" scale="95" orientation="portrait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4.25" outlineLevelCol="3"/>
  <cols>
    <col min="1" max="1" width="25" style="301" customWidth="1"/>
    <col min="2" max="2" width="14.375" style="302" customWidth="1"/>
    <col min="3" max="4" width="14.375" style="301" customWidth="1"/>
    <col min="5" max="16384" width="9" style="302"/>
  </cols>
  <sheetData>
    <row r="1" spans="1:1">
      <c r="A1" s="303" t="s">
        <v>71</v>
      </c>
    </row>
    <row r="2" ht="30" customHeight="1" spans="1:4">
      <c r="A2" s="139" t="s">
        <v>72</v>
      </c>
      <c r="B2" s="139"/>
      <c r="C2" s="139"/>
      <c r="D2" s="139"/>
    </row>
    <row r="3" ht="18" customHeight="1" spans="2:4">
      <c r="B3" s="304"/>
      <c r="D3" s="304" t="s">
        <v>2</v>
      </c>
    </row>
    <row r="4" ht="39" customHeight="1" spans="1:4">
      <c r="A4" s="305" t="s">
        <v>73</v>
      </c>
      <c r="B4" s="306" t="s">
        <v>74</v>
      </c>
      <c r="C4" s="306" t="s">
        <v>75</v>
      </c>
      <c r="D4" s="306" t="s">
        <v>76</v>
      </c>
    </row>
    <row r="5" ht="23.1" customHeight="1" spans="1:4">
      <c r="A5" s="307" t="s">
        <v>47</v>
      </c>
      <c r="B5" s="308">
        <f t="shared" ref="B5" si="0">SUM(C5:D5)</f>
        <v>8757</v>
      </c>
      <c r="C5" s="309">
        <v>8757</v>
      </c>
      <c r="D5" s="308"/>
    </row>
    <row r="6" ht="23.1" customHeight="1" spans="1:4">
      <c r="A6" s="307" t="s">
        <v>77</v>
      </c>
      <c r="B6" s="308">
        <f t="shared" ref="B6:B27" si="1">SUM(C6:D6)</f>
        <v>0</v>
      </c>
      <c r="C6" s="309"/>
      <c r="D6" s="308"/>
    </row>
    <row r="7" ht="23.1" customHeight="1" spans="1:4">
      <c r="A7" s="307" t="s">
        <v>48</v>
      </c>
      <c r="B7" s="308">
        <f t="shared" si="1"/>
        <v>403</v>
      </c>
      <c r="C7" s="309">
        <v>403</v>
      </c>
      <c r="D7" s="308"/>
    </row>
    <row r="8" ht="23.1" customHeight="1" spans="1:4">
      <c r="A8" s="307" t="s">
        <v>49</v>
      </c>
      <c r="B8" s="308">
        <f t="shared" si="1"/>
        <v>5049</v>
      </c>
      <c r="C8" s="309">
        <v>5047</v>
      </c>
      <c r="D8" s="308">
        <v>2</v>
      </c>
    </row>
    <row r="9" ht="23.1" customHeight="1" spans="1:4">
      <c r="A9" s="307" t="s">
        <v>50</v>
      </c>
      <c r="B9" s="308">
        <f t="shared" si="1"/>
        <v>736</v>
      </c>
      <c r="C9" s="309">
        <v>736</v>
      </c>
      <c r="D9" s="308"/>
    </row>
    <row r="10" ht="23.1" customHeight="1" spans="1:4">
      <c r="A10" s="307" t="s">
        <v>78</v>
      </c>
      <c r="B10" s="308">
        <f t="shared" si="1"/>
        <v>61</v>
      </c>
      <c r="C10" s="309">
        <v>61</v>
      </c>
      <c r="D10" s="308"/>
    </row>
    <row r="11" ht="23.1" customHeight="1" spans="1:4">
      <c r="A11" s="307" t="s">
        <v>52</v>
      </c>
      <c r="B11" s="308">
        <f t="shared" si="1"/>
        <v>3502</v>
      </c>
      <c r="C11" s="309">
        <v>3102</v>
      </c>
      <c r="D11" s="308">
        <v>400</v>
      </c>
    </row>
    <row r="12" ht="23.1" customHeight="1" spans="1:4">
      <c r="A12" s="307" t="s">
        <v>53</v>
      </c>
      <c r="B12" s="308">
        <f t="shared" si="1"/>
        <v>3078</v>
      </c>
      <c r="C12" s="309">
        <v>3067</v>
      </c>
      <c r="D12" s="308">
        <v>11</v>
      </c>
    </row>
    <row r="13" ht="23.1" customHeight="1" spans="1:4">
      <c r="A13" s="307" t="s">
        <v>54</v>
      </c>
      <c r="B13" s="308">
        <f t="shared" si="1"/>
        <v>790</v>
      </c>
      <c r="C13" s="309">
        <v>790</v>
      </c>
      <c r="D13" s="308"/>
    </row>
    <row r="14" ht="23.1" customHeight="1" spans="1:4">
      <c r="A14" s="307" t="s">
        <v>55</v>
      </c>
      <c r="B14" s="308">
        <f t="shared" si="1"/>
        <v>2228</v>
      </c>
      <c r="C14" s="309">
        <v>2228</v>
      </c>
      <c r="D14" s="308"/>
    </row>
    <row r="15" ht="23.1" customHeight="1" spans="1:4">
      <c r="A15" s="307" t="s">
        <v>56</v>
      </c>
      <c r="B15" s="308">
        <f t="shared" si="1"/>
        <v>1591</v>
      </c>
      <c r="C15" s="309">
        <v>1168</v>
      </c>
      <c r="D15" s="308">
        <v>423</v>
      </c>
    </row>
    <row r="16" ht="23.1" customHeight="1" spans="1:4">
      <c r="A16" s="307" t="s">
        <v>57</v>
      </c>
      <c r="B16" s="308">
        <f t="shared" si="1"/>
        <v>0</v>
      </c>
      <c r="C16" s="309"/>
      <c r="D16" s="308"/>
    </row>
    <row r="17" ht="23.1" customHeight="1" spans="1:4">
      <c r="A17" s="307" t="s">
        <v>58</v>
      </c>
      <c r="B17" s="308">
        <f t="shared" si="1"/>
        <v>1580</v>
      </c>
      <c r="C17" s="309">
        <v>1580</v>
      </c>
      <c r="D17" s="308"/>
    </row>
    <row r="18" ht="23.1" customHeight="1" spans="1:4">
      <c r="A18" s="307" t="s">
        <v>59</v>
      </c>
      <c r="B18" s="308">
        <f t="shared" si="1"/>
        <v>0</v>
      </c>
      <c r="C18" s="309"/>
      <c r="D18" s="308"/>
    </row>
    <row r="19" ht="23.1" customHeight="1" spans="1:4">
      <c r="A19" s="307" t="s">
        <v>60</v>
      </c>
      <c r="B19" s="308">
        <f t="shared" si="1"/>
        <v>0</v>
      </c>
      <c r="C19" s="309"/>
      <c r="D19" s="308"/>
    </row>
    <row r="20" ht="23.1" customHeight="1" spans="1:4">
      <c r="A20" s="307" t="s">
        <v>79</v>
      </c>
      <c r="B20" s="308">
        <f t="shared" si="1"/>
        <v>0</v>
      </c>
      <c r="C20" s="309"/>
      <c r="D20" s="308"/>
    </row>
    <row r="21" ht="23.1" customHeight="1" spans="1:4">
      <c r="A21" s="307" t="s">
        <v>62</v>
      </c>
      <c r="B21" s="308">
        <f t="shared" si="1"/>
        <v>617</v>
      </c>
      <c r="C21" s="309">
        <v>617</v>
      </c>
      <c r="D21" s="308"/>
    </row>
    <row r="22" ht="23.1" customHeight="1" spans="1:4">
      <c r="A22" s="307" t="s">
        <v>80</v>
      </c>
      <c r="B22" s="308">
        <f t="shared" si="1"/>
        <v>0</v>
      </c>
      <c r="C22" s="309"/>
      <c r="D22" s="308"/>
    </row>
    <row r="23" ht="23.1" customHeight="1" spans="1:4">
      <c r="A23" s="307" t="s">
        <v>64</v>
      </c>
      <c r="B23" s="308">
        <f t="shared" si="1"/>
        <v>200</v>
      </c>
      <c r="C23" s="309">
        <v>200</v>
      </c>
      <c r="D23" s="308"/>
    </row>
    <row r="24" ht="23.1" customHeight="1" spans="1:4">
      <c r="A24" s="307" t="s">
        <v>65</v>
      </c>
      <c r="B24" s="308">
        <f t="shared" si="1"/>
        <v>700</v>
      </c>
      <c r="C24" s="309">
        <v>700</v>
      </c>
      <c r="D24" s="308"/>
    </row>
    <row r="25" ht="23.1" customHeight="1" spans="1:4">
      <c r="A25" s="310" t="s">
        <v>69</v>
      </c>
      <c r="B25" s="308">
        <f t="shared" si="1"/>
        <v>2106</v>
      </c>
      <c r="C25" s="309">
        <v>2106</v>
      </c>
      <c r="D25" s="308"/>
    </row>
    <row r="26" ht="23.1" customHeight="1" spans="1:4">
      <c r="A26" s="310" t="s">
        <v>66</v>
      </c>
      <c r="B26" s="308">
        <f t="shared" si="1"/>
        <v>657</v>
      </c>
      <c r="C26" s="309">
        <v>657</v>
      </c>
      <c r="D26" s="308"/>
    </row>
    <row r="27" ht="23.1" customHeight="1" spans="1:4">
      <c r="A27" s="310" t="s">
        <v>67</v>
      </c>
      <c r="B27" s="308">
        <f t="shared" si="1"/>
        <v>700</v>
      </c>
      <c r="C27" s="309">
        <v>700</v>
      </c>
      <c r="D27" s="308"/>
    </row>
    <row r="28" ht="23.1" customHeight="1" spans="1:4">
      <c r="A28" s="307"/>
      <c r="B28" s="308"/>
      <c r="C28" s="308"/>
      <c r="D28" s="308"/>
    </row>
    <row r="29" ht="23.1" customHeight="1" spans="1:4">
      <c r="A29" s="306" t="s">
        <v>81</v>
      </c>
      <c r="B29" s="311">
        <f>SUM(B5:B28)</f>
        <v>32755</v>
      </c>
      <c r="C29" s="311">
        <f>SUM(C5:C28)</f>
        <v>31919</v>
      </c>
      <c r="D29" s="311">
        <f>SUM(D5:D25)</f>
        <v>836</v>
      </c>
    </row>
    <row r="30" ht="24" customHeight="1" spans="1:4">
      <c r="A30" s="312"/>
      <c r="B30" s="312"/>
      <c r="C30" s="312"/>
      <c r="D30" s="312"/>
    </row>
    <row r="31" spans="2:2">
      <c r="B31" s="313"/>
    </row>
    <row r="34" spans="3:3">
      <c r="C34" s="314"/>
    </row>
  </sheetData>
  <mergeCells count="2">
    <mergeCell ref="A2:D2"/>
    <mergeCell ref="A30:D30"/>
  </mergeCells>
  <printOptions horizontalCentered="1"/>
  <pageMargins left="0.75" right="0.75" top="0.938888888888889" bottom="0.938888888888889" header="0.309027777777778" footer="0.309027777777778"/>
  <pageSetup paperSize="9" scale="95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09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A1" sqref="A1"/>
    </sheetView>
  </sheetViews>
  <sheetFormatPr defaultColWidth="6.875" defaultRowHeight="21" customHeight="1" outlineLevelCol="3"/>
  <cols>
    <col min="1" max="1" width="43.5" style="275" customWidth="1"/>
    <col min="2" max="4" width="13.125" style="276" customWidth="1"/>
    <col min="5" max="5" width="46.875" style="275" customWidth="1"/>
    <col min="6" max="192" width="6.875" style="275" customWidth="1"/>
    <col min="193" max="16384" width="6.875" style="275"/>
  </cols>
  <sheetData>
    <row r="1" customHeight="1" spans="1:1">
      <c r="A1" s="277" t="s">
        <v>82</v>
      </c>
    </row>
    <row r="2" ht="29.25" customHeight="1" spans="1:4">
      <c r="A2" s="278" t="s">
        <v>83</v>
      </c>
      <c r="B2" s="278"/>
      <c r="C2" s="278"/>
      <c r="D2" s="278"/>
    </row>
    <row r="3" ht="13.5" customHeight="1" spans="1:4">
      <c r="A3" s="279"/>
      <c r="B3" s="280"/>
      <c r="C3" s="281" t="s">
        <v>84</v>
      </c>
      <c r="D3" s="281"/>
    </row>
    <row r="4" ht="21.75" customHeight="1" spans="1:4">
      <c r="A4" s="282" t="s">
        <v>26</v>
      </c>
      <c r="B4" s="283" t="s">
        <v>70</v>
      </c>
      <c r="C4" s="283" t="s">
        <v>85</v>
      </c>
      <c r="D4" s="283" t="s">
        <v>86</v>
      </c>
    </row>
    <row r="5" customHeight="1" spans="1:4">
      <c r="A5" s="284" t="s">
        <v>87</v>
      </c>
      <c r="B5" s="285">
        <f>SUM(C5:D5)</f>
        <v>32755</v>
      </c>
      <c r="C5" s="286">
        <f>SUM(C1305,C1303,C1297,,C1296,C1239,C1186,C1168,C1104,C1094,C1079,C1059,C993,C929,C804,C785,C712,C641,C524,C468,C412,C358,C270,C258,C255,C6,)</f>
        <v>14610</v>
      </c>
      <c r="D5" s="286">
        <f>SUM(D1308,D1305,D1303,D1297,,D1296,D1239,D1186,D1168,D1104,D1094,D1079,D1059,D993,D929,D804,D785,D712,D641,D524,D468,D412,D358,D270,D258,D255,D6,)</f>
        <v>18145</v>
      </c>
    </row>
    <row r="6" s="274" customFormat="1" ht="20.1" customHeight="1" spans="1:4">
      <c r="A6" s="287" t="s">
        <v>88</v>
      </c>
      <c r="B6" s="285">
        <f>SUM(C6:D6)</f>
        <v>8757</v>
      </c>
      <c r="C6" s="286">
        <f>SUM(C7,C19,C28,C39,C51,C62,C73,C85,C94,C108,C118,C127,C138,C152,C159,C167,C173,C180,C187,C194,C203,C209,C217,C223,C229,C235,C252,)</f>
        <v>4995</v>
      </c>
      <c r="D6" s="286">
        <f>SUM(D7,D19,D28,D39,D51,D62,D73,D85,D94,D108,D118,D127,D138,D152,D159,D167,D173,D180,D187,D194,D203,D209,D217,D223,D229,D235,D252,)</f>
        <v>3762</v>
      </c>
    </row>
    <row r="7" ht="20.1" customHeight="1" spans="1:4">
      <c r="A7" s="288" t="s">
        <v>89</v>
      </c>
      <c r="B7" s="285">
        <f t="shared" ref="B7" si="0">SUM(C7:D7)</f>
        <v>0</v>
      </c>
      <c r="C7" s="286">
        <f>SUM(C8:C18)</f>
        <v>0</v>
      </c>
      <c r="D7" s="286">
        <f>SUM(D8:D18)</f>
        <v>0</v>
      </c>
    </row>
    <row r="8" ht="20.1" customHeight="1" spans="1:4">
      <c r="A8" s="288" t="s">
        <v>90</v>
      </c>
      <c r="B8" s="285">
        <f t="shared" ref="B8:B39" si="1">SUM(C8:D8)</f>
        <v>0</v>
      </c>
      <c r="C8" s="286"/>
      <c r="D8" s="286"/>
    </row>
    <row r="9" ht="20.1" customHeight="1" spans="1:4">
      <c r="A9" s="288" t="s">
        <v>91</v>
      </c>
      <c r="B9" s="285">
        <f t="shared" si="1"/>
        <v>0</v>
      </c>
      <c r="C9" s="286"/>
      <c r="D9" s="286"/>
    </row>
    <row r="10" ht="20.1" customHeight="1" spans="1:4">
      <c r="A10" s="289" t="s">
        <v>92</v>
      </c>
      <c r="B10" s="285">
        <f t="shared" si="1"/>
        <v>0</v>
      </c>
      <c r="C10" s="286"/>
      <c r="D10" s="286"/>
    </row>
    <row r="11" ht="20.1" customHeight="1" spans="1:4">
      <c r="A11" s="289" t="s">
        <v>93</v>
      </c>
      <c r="B11" s="285">
        <f t="shared" si="1"/>
        <v>0</v>
      </c>
      <c r="C11" s="286"/>
      <c r="D11" s="286"/>
    </row>
    <row r="12" ht="20.1" customHeight="1" spans="1:4">
      <c r="A12" s="289" t="s">
        <v>94</v>
      </c>
      <c r="B12" s="285">
        <f t="shared" si="1"/>
        <v>0</v>
      </c>
      <c r="C12" s="286"/>
      <c r="D12" s="286"/>
    </row>
    <row r="13" ht="20.1" customHeight="1" spans="1:4">
      <c r="A13" s="287" t="s">
        <v>95</v>
      </c>
      <c r="B13" s="285">
        <f t="shared" si="1"/>
        <v>0</v>
      </c>
      <c r="C13" s="286"/>
      <c r="D13" s="286"/>
    </row>
    <row r="14" ht="20.1" customHeight="1" spans="1:4">
      <c r="A14" s="287" t="s">
        <v>96</v>
      </c>
      <c r="B14" s="285">
        <f t="shared" si="1"/>
        <v>0</v>
      </c>
      <c r="C14" s="286"/>
      <c r="D14" s="286"/>
    </row>
    <row r="15" ht="20.1" customHeight="1" spans="1:4">
      <c r="A15" s="287" t="s">
        <v>97</v>
      </c>
      <c r="B15" s="285">
        <f t="shared" si="1"/>
        <v>0</v>
      </c>
      <c r="C15" s="286"/>
      <c r="D15" s="286"/>
    </row>
    <row r="16" ht="20.1" customHeight="1" spans="1:4">
      <c r="A16" s="287" t="s">
        <v>98</v>
      </c>
      <c r="B16" s="285">
        <f t="shared" si="1"/>
        <v>0</v>
      </c>
      <c r="C16" s="286"/>
      <c r="D16" s="286"/>
    </row>
    <row r="17" ht="20.1" customHeight="1" spans="1:4">
      <c r="A17" s="287" t="s">
        <v>99</v>
      </c>
      <c r="B17" s="285">
        <f t="shared" si="1"/>
        <v>0</v>
      </c>
      <c r="C17" s="286"/>
      <c r="D17" s="286"/>
    </row>
    <row r="18" ht="20.1" customHeight="1" spans="1:4">
      <c r="A18" s="287" t="s">
        <v>100</v>
      </c>
      <c r="B18" s="285">
        <f t="shared" si="1"/>
        <v>0</v>
      </c>
      <c r="C18" s="286"/>
      <c r="D18" s="286"/>
    </row>
    <row r="19" ht="20.1" customHeight="1" spans="1:4">
      <c r="A19" s="288" t="s">
        <v>101</v>
      </c>
      <c r="B19" s="285">
        <f t="shared" si="1"/>
        <v>0</v>
      </c>
      <c r="C19" s="286">
        <f>SUM(C20:C27)</f>
        <v>0</v>
      </c>
      <c r="D19" s="286">
        <f>SUM(D20:D27)</f>
        <v>0</v>
      </c>
    </row>
    <row r="20" ht="20.1" customHeight="1" spans="1:4">
      <c r="A20" s="288" t="s">
        <v>90</v>
      </c>
      <c r="B20" s="285">
        <f t="shared" si="1"/>
        <v>0</v>
      </c>
      <c r="C20" s="286"/>
      <c r="D20" s="286"/>
    </row>
    <row r="21" ht="20.1" customHeight="1" spans="1:4">
      <c r="A21" s="288" t="s">
        <v>91</v>
      </c>
      <c r="B21" s="285">
        <f t="shared" si="1"/>
        <v>0</v>
      </c>
      <c r="C21" s="286"/>
      <c r="D21" s="286"/>
    </row>
    <row r="22" ht="20.1" customHeight="1" spans="1:4">
      <c r="A22" s="289" t="s">
        <v>92</v>
      </c>
      <c r="B22" s="285">
        <f t="shared" si="1"/>
        <v>0</v>
      </c>
      <c r="C22" s="286"/>
      <c r="D22" s="286"/>
    </row>
    <row r="23" ht="20.1" customHeight="1" spans="1:4">
      <c r="A23" s="289" t="s">
        <v>102</v>
      </c>
      <c r="B23" s="285">
        <f t="shared" si="1"/>
        <v>0</v>
      </c>
      <c r="C23" s="286"/>
      <c r="D23" s="286"/>
    </row>
    <row r="24" ht="20.1" customHeight="1" spans="1:4">
      <c r="A24" s="289" t="s">
        <v>103</v>
      </c>
      <c r="B24" s="285">
        <f t="shared" si="1"/>
        <v>0</v>
      </c>
      <c r="C24" s="286"/>
      <c r="D24" s="286"/>
    </row>
    <row r="25" ht="20.1" customHeight="1" spans="1:4">
      <c r="A25" s="289" t="s">
        <v>104</v>
      </c>
      <c r="B25" s="285">
        <f t="shared" si="1"/>
        <v>0</v>
      </c>
      <c r="C25" s="286"/>
      <c r="D25" s="286"/>
    </row>
    <row r="26" ht="20.1" customHeight="1" spans="1:4">
      <c r="A26" s="289" t="s">
        <v>99</v>
      </c>
      <c r="B26" s="285">
        <f t="shared" si="1"/>
        <v>0</v>
      </c>
      <c r="C26" s="286"/>
      <c r="D26" s="286"/>
    </row>
    <row r="27" ht="20.1" customHeight="1" spans="1:4">
      <c r="A27" s="289" t="s">
        <v>105</v>
      </c>
      <c r="B27" s="285">
        <f t="shared" si="1"/>
        <v>0</v>
      </c>
      <c r="C27" s="286"/>
      <c r="D27" s="286"/>
    </row>
    <row r="28" ht="20.1" customHeight="1" spans="1:4">
      <c r="A28" s="288" t="s">
        <v>106</v>
      </c>
      <c r="B28" s="285">
        <f t="shared" si="1"/>
        <v>5025</v>
      </c>
      <c r="C28" s="286">
        <f>SUM(C29:C38)</f>
        <v>3619</v>
      </c>
      <c r="D28" s="286">
        <f>SUM(D29:D38)</f>
        <v>1406</v>
      </c>
    </row>
    <row r="29" ht="20.1" customHeight="1" spans="1:4">
      <c r="A29" s="288" t="s">
        <v>90</v>
      </c>
      <c r="B29" s="285">
        <f t="shared" si="1"/>
        <v>4155</v>
      </c>
      <c r="C29" s="286">
        <v>3150</v>
      </c>
      <c r="D29" s="286">
        <v>1005</v>
      </c>
    </row>
    <row r="30" ht="20.1" customHeight="1" spans="1:4">
      <c r="A30" s="288" t="s">
        <v>91</v>
      </c>
      <c r="B30" s="285">
        <f t="shared" si="1"/>
        <v>0</v>
      </c>
      <c r="C30" s="286"/>
      <c r="D30" s="286"/>
    </row>
    <row r="31" ht="20.1" customHeight="1" spans="1:4">
      <c r="A31" s="289" t="s">
        <v>92</v>
      </c>
      <c r="B31" s="285">
        <f t="shared" si="1"/>
        <v>3</v>
      </c>
      <c r="C31" s="286"/>
      <c r="D31" s="286">
        <v>3</v>
      </c>
    </row>
    <row r="32" ht="20.1" customHeight="1" spans="1:4">
      <c r="A32" s="289" t="s">
        <v>107</v>
      </c>
      <c r="B32" s="285">
        <f t="shared" si="1"/>
        <v>0</v>
      </c>
      <c r="C32" s="286"/>
      <c r="D32" s="286"/>
    </row>
    <row r="33" ht="20.1" customHeight="1" spans="1:4">
      <c r="A33" s="289" t="s">
        <v>108</v>
      </c>
      <c r="B33" s="285">
        <f t="shared" si="1"/>
        <v>0</v>
      </c>
      <c r="C33" s="286"/>
      <c r="D33" s="286"/>
    </row>
    <row r="34" ht="20.1" customHeight="1" spans="1:4">
      <c r="A34" s="290" t="s">
        <v>109</v>
      </c>
      <c r="B34" s="285">
        <f t="shared" si="1"/>
        <v>0</v>
      </c>
      <c r="C34" s="286"/>
      <c r="D34" s="286"/>
    </row>
    <row r="35" ht="20.1" customHeight="1" spans="1:4">
      <c r="A35" s="288" t="s">
        <v>110</v>
      </c>
      <c r="B35" s="285">
        <f t="shared" si="1"/>
        <v>68</v>
      </c>
      <c r="C35" s="286"/>
      <c r="D35" s="286">
        <v>68</v>
      </c>
    </row>
    <row r="36" ht="20.1" customHeight="1" spans="1:4">
      <c r="A36" s="289" t="s">
        <v>111</v>
      </c>
      <c r="B36" s="285">
        <f t="shared" si="1"/>
        <v>0</v>
      </c>
      <c r="C36" s="286"/>
      <c r="D36" s="286"/>
    </row>
    <row r="37" ht="20.1" customHeight="1" spans="1:4">
      <c r="A37" s="289" t="s">
        <v>99</v>
      </c>
      <c r="B37" s="285">
        <f t="shared" si="1"/>
        <v>764</v>
      </c>
      <c r="C37" s="286">
        <v>469</v>
      </c>
      <c r="D37" s="286">
        <v>295</v>
      </c>
    </row>
    <row r="38" ht="20.1" customHeight="1" spans="1:4">
      <c r="A38" s="289" t="s">
        <v>112</v>
      </c>
      <c r="B38" s="285">
        <f t="shared" si="1"/>
        <v>35</v>
      </c>
      <c r="C38" s="286"/>
      <c r="D38" s="286">
        <v>35</v>
      </c>
    </row>
    <row r="39" ht="20.1" customHeight="1" spans="1:4">
      <c r="A39" s="288" t="s">
        <v>113</v>
      </c>
      <c r="B39" s="285">
        <f t="shared" si="1"/>
        <v>433</v>
      </c>
      <c r="C39" s="286">
        <f>SUM(C40:C50)</f>
        <v>234</v>
      </c>
      <c r="D39" s="286">
        <f>SUM(D40:D50)</f>
        <v>199</v>
      </c>
    </row>
    <row r="40" ht="20.1" customHeight="1" spans="1:4">
      <c r="A40" s="288" t="s">
        <v>90</v>
      </c>
      <c r="B40" s="285">
        <f t="shared" ref="B40:B70" si="2">SUM(C40:D40)</f>
        <v>433</v>
      </c>
      <c r="C40" s="286">
        <v>234</v>
      </c>
      <c r="D40" s="286">
        <v>199</v>
      </c>
    </row>
    <row r="41" ht="20.1" customHeight="1" spans="1:4">
      <c r="A41" s="288" t="s">
        <v>91</v>
      </c>
      <c r="B41" s="285">
        <f t="shared" si="2"/>
        <v>0</v>
      </c>
      <c r="C41" s="286"/>
      <c r="D41" s="286"/>
    </row>
    <row r="42" ht="20.1" customHeight="1" spans="1:4">
      <c r="A42" s="289" t="s">
        <v>92</v>
      </c>
      <c r="B42" s="285">
        <f t="shared" si="2"/>
        <v>0</v>
      </c>
      <c r="C42" s="286"/>
      <c r="D42" s="286"/>
    </row>
    <row r="43" ht="20.1" customHeight="1" spans="1:4">
      <c r="A43" s="289" t="s">
        <v>114</v>
      </c>
      <c r="B43" s="285">
        <f t="shared" si="2"/>
        <v>0</v>
      </c>
      <c r="C43" s="286"/>
      <c r="D43" s="286"/>
    </row>
    <row r="44" ht="20.1" customHeight="1" spans="1:4">
      <c r="A44" s="289" t="s">
        <v>115</v>
      </c>
      <c r="B44" s="285">
        <f t="shared" si="2"/>
        <v>0</v>
      </c>
      <c r="C44" s="286"/>
      <c r="D44" s="286"/>
    </row>
    <row r="45" ht="20.1" customHeight="1" spans="1:4">
      <c r="A45" s="288" t="s">
        <v>116</v>
      </c>
      <c r="B45" s="285">
        <f t="shared" si="2"/>
        <v>0</v>
      </c>
      <c r="C45" s="286"/>
      <c r="D45" s="286"/>
    </row>
    <row r="46" ht="20.1" customHeight="1" spans="1:4">
      <c r="A46" s="288" t="s">
        <v>117</v>
      </c>
      <c r="B46" s="285">
        <f t="shared" si="2"/>
        <v>0</v>
      </c>
      <c r="C46" s="286"/>
      <c r="D46" s="286"/>
    </row>
    <row r="47" ht="20.1" customHeight="1" spans="1:4">
      <c r="A47" s="288" t="s">
        <v>118</v>
      </c>
      <c r="B47" s="285">
        <f t="shared" si="2"/>
        <v>0</v>
      </c>
      <c r="C47" s="286"/>
      <c r="D47" s="286"/>
    </row>
    <row r="48" ht="20.1" customHeight="1" spans="1:4">
      <c r="A48" s="288" t="s">
        <v>119</v>
      </c>
      <c r="B48" s="285">
        <f t="shared" si="2"/>
        <v>0</v>
      </c>
      <c r="C48" s="286"/>
      <c r="D48" s="286"/>
    </row>
    <row r="49" ht="20.1" customHeight="1" spans="1:4">
      <c r="A49" s="288" t="s">
        <v>99</v>
      </c>
      <c r="B49" s="285">
        <f t="shared" si="2"/>
        <v>0</v>
      </c>
      <c r="C49" s="286"/>
      <c r="D49" s="286"/>
    </row>
    <row r="50" ht="20.1" customHeight="1" spans="1:4">
      <c r="A50" s="289" t="s">
        <v>120</v>
      </c>
      <c r="B50" s="285">
        <f t="shared" si="2"/>
        <v>0</v>
      </c>
      <c r="C50" s="286"/>
      <c r="D50" s="286"/>
    </row>
    <row r="51" ht="20.1" customHeight="1" spans="1:4">
      <c r="A51" s="289" t="s">
        <v>121</v>
      </c>
      <c r="B51" s="285">
        <f t="shared" si="2"/>
        <v>8</v>
      </c>
      <c r="C51" s="286">
        <f>SUM(C52:C61)</f>
        <v>0</v>
      </c>
      <c r="D51" s="286">
        <f>SUM(D52:D61)</f>
        <v>8</v>
      </c>
    </row>
    <row r="52" ht="20.1" customHeight="1" spans="1:4">
      <c r="A52" s="289" t="s">
        <v>90</v>
      </c>
      <c r="B52" s="285">
        <f t="shared" si="2"/>
        <v>0</v>
      </c>
      <c r="C52" s="286"/>
      <c r="D52" s="286"/>
    </row>
    <row r="53" ht="20.1" customHeight="1" spans="1:4">
      <c r="A53" s="287" t="s">
        <v>91</v>
      </c>
      <c r="B53" s="285">
        <f t="shared" si="2"/>
        <v>0</v>
      </c>
      <c r="C53" s="286"/>
      <c r="D53" s="286"/>
    </row>
    <row r="54" ht="20.1" customHeight="1" spans="1:4">
      <c r="A54" s="288" t="s">
        <v>92</v>
      </c>
      <c r="B54" s="285">
        <f t="shared" si="2"/>
        <v>0</v>
      </c>
      <c r="C54" s="286"/>
      <c r="D54" s="286"/>
    </row>
    <row r="55" ht="20.1" customHeight="1" spans="1:4">
      <c r="A55" s="288" t="s">
        <v>122</v>
      </c>
      <c r="B55" s="285">
        <f t="shared" si="2"/>
        <v>0</v>
      </c>
      <c r="C55" s="286"/>
      <c r="D55" s="286"/>
    </row>
    <row r="56" ht="20.1" customHeight="1" spans="1:4">
      <c r="A56" s="288" t="s">
        <v>123</v>
      </c>
      <c r="B56" s="285">
        <f t="shared" si="2"/>
        <v>3</v>
      </c>
      <c r="C56" s="286"/>
      <c r="D56" s="286">
        <v>3</v>
      </c>
    </row>
    <row r="57" ht="20.1" customHeight="1" spans="1:4">
      <c r="A57" s="289" t="s">
        <v>124</v>
      </c>
      <c r="B57" s="285">
        <f t="shared" si="2"/>
        <v>0</v>
      </c>
      <c r="C57" s="286"/>
      <c r="D57" s="286"/>
    </row>
    <row r="58" ht="20.1" customHeight="1" spans="1:4">
      <c r="A58" s="289" t="s">
        <v>125</v>
      </c>
      <c r="B58" s="285">
        <f t="shared" si="2"/>
        <v>5</v>
      </c>
      <c r="C58" s="286"/>
      <c r="D58" s="286">
        <v>5</v>
      </c>
    </row>
    <row r="59" ht="20.1" customHeight="1" spans="1:4">
      <c r="A59" s="289" t="s">
        <v>126</v>
      </c>
      <c r="B59" s="285">
        <f t="shared" si="2"/>
        <v>0</v>
      </c>
      <c r="C59" s="286"/>
      <c r="D59" s="286"/>
    </row>
    <row r="60" ht="20.1" customHeight="1" spans="1:4">
      <c r="A60" s="288" t="s">
        <v>99</v>
      </c>
      <c r="B60" s="285">
        <f t="shared" si="2"/>
        <v>0</v>
      </c>
      <c r="C60" s="286"/>
      <c r="D60" s="286"/>
    </row>
    <row r="61" ht="20.1" customHeight="1" spans="1:4">
      <c r="A61" s="289" t="s">
        <v>127</v>
      </c>
      <c r="B61" s="285">
        <f t="shared" si="2"/>
        <v>0</v>
      </c>
      <c r="C61" s="286"/>
      <c r="D61" s="286"/>
    </row>
    <row r="62" ht="20.1" customHeight="1" spans="1:4">
      <c r="A62" s="290" t="s">
        <v>128</v>
      </c>
      <c r="B62" s="285">
        <f t="shared" si="2"/>
        <v>465</v>
      </c>
      <c r="C62" s="286">
        <f>SUM(C63:C72)</f>
        <v>262</v>
      </c>
      <c r="D62" s="286">
        <f>SUM(D63:D72)</f>
        <v>203</v>
      </c>
    </row>
    <row r="63" ht="20.1" customHeight="1" spans="1:4">
      <c r="A63" s="289" t="s">
        <v>90</v>
      </c>
      <c r="B63" s="285">
        <f t="shared" si="2"/>
        <v>460</v>
      </c>
      <c r="C63" s="286">
        <v>262</v>
      </c>
      <c r="D63" s="286">
        <v>198</v>
      </c>
    </row>
    <row r="64" ht="20.1" customHeight="1" spans="1:4">
      <c r="A64" s="287" t="s">
        <v>91</v>
      </c>
      <c r="B64" s="285">
        <f t="shared" si="2"/>
        <v>0</v>
      </c>
      <c r="C64" s="286"/>
      <c r="D64" s="286"/>
    </row>
    <row r="65" ht="20.1" customHeight="1" spans="1:4">
      <c r="A65" s="287" t="s">
        <v>92</v>
      </c>
      <c r="B65" s="285">
        <f t="shared" si="2"/>
        <v>0</v>
      </c>
      <c r="C65" s="286"/>
      <c r="D65" s="286"/>
    </row>
    <row r="66" ht="20.1" customHeight="1" spans="1:4">
      <c r="A66" s="287" t="s">
        <v>129</v>
      </c>
      <c r="B66" s="285">
        <f t="shared" si="2"/>
        <v>0</v>
      </c>
      <c r="C66" s="286"/>
      <c r="D66" s="286"/>
    </row>
    <row r="67" ht="20.1" customHeight="1" spans="1:4">
      <c r="A67" s="287" t="s">
        <v>130</v>
      </c>
      <c r="B67" s="285">
        <f t="shared" si="2"/>
        <v>0</v>
      </c>
      <c r="C67" s="286"/>
      <c r="D67" s="286"/>
    </row>
    <row r="68" ht="20.1" customHeight="1" spans="1:4">
      <c r="A68" s="287" t="s">
        <v>131</v>
      </c>
      <c r="B68" s="285">
        <f t="shared" si="2"/>
        <v>0</v>
      </c>
      <c r="C68" s="286"/>
      <c r="D68" s="286"/>
    </row>
    <row r="69" ht="20.1" customHeight="1" spans="1:4">
      <c r="A69" s="288" t="s">
        <v>132</v>
      </c>
      <c r="B69" s="285">
        <f t="shared" si="2"/>
        <v>0</v>
      </c>
      <c r="C69" s="286"/>
      <c r="D69" s="286"/>
    </row>
    <row r="70" ht="20.1" customHeight="1" spans="1:4">
      <c r="A70" s="289" t="s">
        <v>133</v>
      </c>
      <c r="B70" s="285">
        <f t="shared" si="2"/>
        <v>0</v>
      </c>
      <c r="C70" s="286"/>
      <c r="D70" s="286"/>
    </row>
    <row r="71" ht="20.1" customHeight="1" spans="1:4">
      <c r="A71" s="289" t="s">
        <v>99</v>
      </c>
      <c r="B71" s="285">
        <f t="shared" ref="B71" si="3">SUM(C71:D71)</f>
        <v>0</v>
      </c>
      <c r="C71" s="286"/>
      <c r="D71" s="286"/>
    </row>
    <row r="72" ht="20.1" customHeight="1" spans="1:4">
      <c r="A72" s="289" t="s">
        <v>134</v>
      </c>
      <c r="B72" s="285">
        <f t="shared" ref="B72:B103" si="4">SUM(C72:D72)</f>
        <v>5</v>
      </c>
      <c r="C72" s="286"/>
      <c r="D72" s="286">
        <v>5</v>
      </c>
    </row>
    <row r="73" ht="20.1" customHeight="1" spans="1:4">
      <c r="A73" s="288" t="s">
        <v>135</v>
      </c>
      <c r="B73" s="285">
        <f t="shared" si="4"/>
        <v>0</v>
      </c>
      <c r="C73" s="286">
        <f>SUM(C74:C84)</f>
        <v>0</v>
      </c>
      <c r="D73" s="286">
        <f>SUM(D74:D84)</f>
        <v>0</v>
      </c>
    </row>
    <row r="74" ht="20.1" customHeight="1" spans="1:4">
      <c r="A74" s="288" t="s">
        <v>90</v>
      </c>
      <c r="B74" s="285">
        <f t="shared" si="4"/>
        <v>0</v>
      </c>
      <c r="C74" s="286"/>
      <c r="D74" s="286"/>
    </row>
    <row r="75" ht="20.1" customHeight="1" spans="1:4">
      <c r="A75" s="288" t="s">
        <v>91</v>
      </c>
      <c r="B75" s="285">
        <f t="shared" si="4"/>
        <v>0</v>
      </c>
      <c r="C75" s="286"/>
      <c r="D75" s="286"/>
    </row>
    <row r="76" ht="20.1" customHeight="1" spans="1:4">
      <c r="A76" s="289" t="s">
        <v>92</v>
      </c>
      <c r="B76" s="285">
        <f t="shared" si="4"/>
        <v>0</v>
      </c>
      <c r="C76" s="286"/>
      <c r="D76" s="286"/>
    </row>
    <row r="77" ht="20.1" customHeight="1" spans="1:4">
      <c r="A77" s="289" t="s">
        <v>136</v>
      </c>
      <c r="B77" s="285">
        <f t="shared" si="4"/>
        <v>0</v>
      </c>
      <c r="C77" s="286"/>
      <c r="D77" s="286"/>
    </row>
    <row r="78" ht="20.1" customHeight="1" spans="1:4">
      <c r="A78" s="289" t="s">
        <v>137</v>
      </c>
      <c r="B78" s="285">
        <f t="shared" si="4"/>
        <v>0</v>
      </c>
      <c r="C78" s="286"/>
      <c r="D78" s="286"/>
    </row>
    <row r="79" ht="20.1" customHeight="1" spans="1:4">
      <c r="A79" s="287" t="s">
        <v>138</v>
      </c>
      <c r="B79" s="285">
        <f t="shared" si="4"/>
        <v>0</v>
      </c>
      <c r="C79" s="286"/>
      <c r="D79" s="286"/>
    </row>
    <row r="80" ht="20.1" customHeight="1" spans="1:4">
      <c r="A80" s="288" t="s">
        <v>139</v>
      </c>
      <c r="B80" s="285">
        <f t="shared" si="4"/>
        <v>0</v>
      </c>
      <c r="C80" s="286"/>
      <c r="D80" s="286"/>
    </row>
    <row r="81" ht="20.1" customHeight="1" spans="1:4">
      <c r="A81" s="288" t="s">
        <v>140</v>
      </c>
      <c r="B81" s="285">
        <f t="shared" si="4"/>
        <v>0</v>
      </c>
      <c r="C81" s="286"/>
      <c r="D81" s="286"/>
    </row>
    <row r="82" ht="20.1" customHeight="1" spans="1:4">
      <c r="A82" s="288" t="s">
        <v>132</v>
      </c>
      <c r="B82" s="285">
        <f t="shared" si="4"/>
        <v>0</v>
      </c>
      <c r="C82" s="286"/>
      <c r="D82" s="286"/>
    </row>
    <row r="83" ht="20.1" customHeight="1" spans="1:4">
      <c r="A83" s="289" t="s">
        <v>99</v>
      </c>
      <c r="B83" s="285">
        <f t="shared" si="4"/>
        <v>0</v>
      </c>
      <c r="C83" s="286"/>
      <c r="D83" s="286"/>
    </row>
    <row r="84" ht="20.1" customHeight="1" spans="1:4">
      <c r="A84" s="289" t="s">
        <v>141</v>
      </c>
      <c r="B84" s="285">
        <f t="shared" si="4"/>
        <v>0</v>
      </c>
      <c r="C84" s="286"/>
      <c r="D84" s="286"/>
    </row>
    <row r="85" ht="20.1" customHeight="1" spans="1:4">
      <c r="A85" s="289" t="s">
        <v>142</v>
      </c>
      <c r="B85" s="285">
        <f t="shared" si="4"/>
        <v>8</v>
      </c>
      <c r="C85" s="286">
        <f>SUM(C86:C93)</f>
        <v>0</v>
      </c>
      <c r="D85" s="286">
        <f>SUM(D86:D93)</f>
        <v>8</v>
      </c>
    </row>
    <row r="86" ht="20.1" customHeight="1" spans="1:4">
      <c r="A86" s="288" t="s">
        <v>90</v>
      </c>
      <c r="B86" s="285">
        <f t="shared" si="4"/>
        <v>0</v>
      </c>
      <c r="C86" s="286"/>
      <c r="D86" s="286"/>
    </row>
    <row r="87" ht="20.1" customHeight="1" spans="1:4">
      <c r="A87" s="288" t="s">
        <v>91</v>
      </c>
      <c r="B87" s="285">
        <f t="shared" si="4"/>
        <v>0</v>
      </c>
      <c r="C87" s="286"/>
      <c r="D87" s="286"/>
    </row>
    <row r="88" ht="20.1" customHeight="1" spans="1:4">
      <c r="A88" s="288" t="s">
        <v>92</v>
      </c>
      <c r="B88" s="285">
        <f t="shared" si="4"/>
        <v>0</v>
      </c>
      <c r="C88" s="286"/>
      <c r="D88" s="286"/>
    </row>
    <row r="89" ht="20.1" customHeight="1" spans="1:4">
      <c r="A89" s="291" t="s">
        <v>143</v>
      </c>
      <c r="B89" s="285">
        <f t="shared" si="4"/>
        <v>8</v>
      </c>
      <c r="C89" s="286"/>
      <c r="D89" s="286">
        <v>8</v>
      </c>
    </row>
    <row r="90" ht="20.1" customHeight="1" spans="1:4">
      <c r="A90" s="289" t="s">
        <v>144</v>
      </c>
      <c r="B90" s="285">
        <f t="shared" si="4"/>
        <v>0</v>
      </c>
      <c r="C90" s="286"/>
      <c r="D90" s="286"/>
    </row>
    <row r="91" ht="20.1" customHeight="1" spans="1:4">
      <c r="A91" s="289" t="s">
        <v>132</v>
      </c>
      <c r="B91" s="285">
        <f t="shared" si="4"/>
        <v>0</v>
      </c>
      <c r="C91" s="286"/>
      <c r="D91" s="286"/>
    </row>
    <row r="92" ht="20.1" customHeight="1" spans="1:4">
      <c r="A92" s="289" t="s">
        <v>99</v>
      </c>
      <c r="B92" s="285">
        <f t="shared" si="4"/>
        <v>0</v>
      </c>
      <c r="C92" s="286"/>
      <c r="D92" s="286"/>
    </row>
    <row r="93" ht="20.1" customHeight="1" spans="1:4">
      <c r="A93" s="287" t="s">
        <v>145</v>
      </c>
      <c r="B93" s="285">
        <f t="shared" si="4"/>
        <v>0</v>
      </c>
      <c r="C93" s="286"/>
      <c r="D93" s="286"/>
    </row>
    <row r="94" ht="20.1" customHeight="1" spans="1:4">
      <c r="A94" s="288" t="s">
        <v>146</v>
      </c>
      <c r="B94" s="285">
        <f t="shared" si="4"/>
        <v>0</v>
      </c>
      <c r="C94" s="286">
        <f>SUM(C95:C107)</f>
        <v>0</v>
      </c>
      <c r="D94" s="286">
        <f>SUM(D95:D107)</f>
        <v>0</v>
      </c>
    </row>
    <row r="95" ht="20.1" customHeight="1" spans="1:4">
      <c r="A95" s="288" t="s">
        <v>90</v>
      </c>
      <c r="B95" s="285">
        <f t="shared" si="4"/>
        <v>0</v>
      </c>
      <c r="C95" s="286"/>
      <c r="D95" s="286"/>
    </row>
    <row r="96" ht="20.1" customHeight="1" spans="1:4">
      <c r="A96" s="289" t="s">
        <v>91</v>
      </c>
      <c r="B96" s="285">
        <f t="shared" si="4"/>
        <v>0</v>
      </c>
      <c r="C96" s="286"/>
      <c r="D96" s="286"/>
    </row>
    <row r="97" ht="20.1" customHeight="1" spans="1:4">
      <c r="A97" s="289" t="s">
        <v>92</v>
      </c>
      <c r="B97" s="285">
        <f t="shared" si="4"/>
        <v>0</v>
      </c>
      <c r="C97" s="286"/>
      <c r="D97" s="286"/>
    </row>
    <row r="98" ht="20.1" customHeight="1" spans="1:4">
      <c r="A98" s="289" t="s">
        <v>147</v>
      </c>
      <c r="B98" s="285">
        <f t="shared" si="4"/>
        <v>0</v>
      </c>
      <c r="C98" s="286"/>
      <c r="D98" s="286"/>
    </row>
    <row r="99" ht="20.1" customHeight="1" spans="1:4">
      <c r="A99" s="288" t="s">
        <v>148</v>
      </c>
      <c r="B99" s="285">
        <f t="shared" si="4"/>
        <v>0</v>
      </c>
      <c r="C99" s="286"/>
      <c r="D99" s="286"/>
    </row>
    <row r="100" ht="20.1" customHeight="1" spans="1:4">
      <c r="A100" s="292" t="s">
        <v>149</v>
      </c>
      <c r="B100" s="285">
        <f t="shared" si="4"/>
        <v>0</v>
      </c>
      <c r="C100" s="286"/>
      <c r="D100" s="286"/>
    </row>
    <row r="101" ht="20.1" customHeight="1" spans="1:4">
      <c r="A101" s="288" t="s">
        <v>132</v>
      </c>
      <c r="B101" s="285">
        <f t="shared" si="4"/>
        <v>0</v>
      </c>
      <c r="C101" s="286"/>
      <c r="D101" s="286"/>
    </row>
    <row r="102" ht="20.1" customHeight="1" spans="1:4">
      <c r="A102" s="292" t="s">
        <v>150</v>
      </c>
      <c r="B102" s="285">
        <f t="shared" si="4"/>
        <v>0</v>
      </c>
      <c r="C102" s="286"/>
      <c r="D102" s="286"/>
    </row>
    <row r="103" ht="20.1" customHeight="1" spans="1:4">
      <c r="A103" s="292" t="s">
        <v>151</v>
      </c>
      <c r="B103" s="285">
        <f t="shared" si="4"/>
        <v>0</v>
      </c>
      <c r="C103" s="286"/>
      <c r="D103" s="286"/>
    </row>
    <row r="104" ht="20.1" customHeight="1" spans="1:4">
      <c r="A104" s="292" t="s">
        <v>152</v>
      </c>
      <c r="B104" s="285">
        <f t="shared" ref="B104:B134" si="5">SUM(C104:D104)</f>
        <v>0</v>
      </c>
      <c r="C104" s="286"/>
      <c r="D104" s="286"/>
    </row>
    <row r="105" ht="20.1" customHeight="1" spans="1:4">
      <c r="A105" s="292" t="s">
        <v>153</v>
      </c>
      <c r="B105" s="285">
        <f t="shared" si="5"/>
        <v>0</v>
      </c>
      <c r="C105" s="286"/>
      <c r="D105" s="286"/>
    </row>
    <row r="106" ht="20.1" customHeight="1" spans="1:4">
      <c r="A106" s="289" t="s">
        <v>99</v>
      </c>
      <c r="B106" s="285">
        <f t="shared" si="5"/>
        <v>0</v>
      </c>
      <c r="C106" s="286"/>
      <c r="D106" s="286"/>
    </row>
    <row r="107" ht="20.1" customHeight="1" spans="1:4">
      <c r="A107" s="289" t="s">
        <v>154</v>
      </c>
      <c r="B107" s="285">
        <f t="shared" si="5"/>
        <v>0</v>
      </c>
      <c r="C107" s="286"/>
      <c r="D107" s="286"/>
    </row>
    <row r="108" ht="20.1" customHeight="1" spans="1:4">
      <c r="A108" s="289" t="s">
        <v>155</v>
      </c>
      <c r="B108" s="285">
        <f t="shared" si="5"/>
        <v>559</v>
      </c>
      <c r="C108" s="286">
        <f>SUM(C109:C117)</f>
        <v>394</v>
      </c>
      <c r="D108" s="286">
        <f>SUM(D109:D117)</f>
        <v>165</v>
      </c>
    </row>
    <row r="109" ht="20.1" customHeight="1" spans="1:4">
      <c r="A109" s="289" t="s">
        <v>90</v>
      </c>
      <c r="B109" s="285">
        <f t="shared" si="5"/>
        <v>554</v>
      </c>
      <c r="C109" s="286">
        <v>394</v>
      </c>
      <c r="D109" s="286">
        <v>160</v>
      </c>
    </row>
    <row r="110" ht="20.1" customHeight="1" spans="1:4">
      <c r="A110" s="288" t="s">
        <v>91</v>
      </c>
      <c r="B110" s="285">
        <f t="shared" si="5"/>
        <v>0</v>
      </c>
      <c r="C110" s="286"/>
      <c r="D110" s="286"/>
    </row>
    <row r="111" ht="20.1" customHeight="1" spans="1:4">
      <c r="A111" s="288" t="s">
        <v>92</v>
      </c>
      <c r="B111" s="285">
        <f t="shared" si="5"/>
        <v>0</v>
      </c>
      <c r="C111" s="286"/>
      <c r="D111" s="286"/>
    </row>
    <row r="112" ht="20.1" customHeight="1" spans="1:4">
      <c r="A112" s="288" t="s">
        <v>156</v>
      </c>
      <c r="B112" s="285">
        <f t="shared" si="5"/>
        <v>0</v>
      </c>
      <c r="C112" s="286"/>
      <c r="D112" s="286"/>
    </row>
    <row r="113" ht="20.1" customHeight="1" spans="1:4">
      <c r="A113" s="289" t="s">
        <v>157</v>
      </c>
      <c r="B113" s="285">
        <f t="shared" si="5"/>
        <v>0</v>
      </c>
      <c r="C113" s="286"/>
      <c r="D113" s="286"/>
    </row>
    <row r="114" ht="20.1" customHeight="1" spans="1:4">
      <c r="A114" s="289" t="s">
        <v>158</v>
      </c>
      <c r="B114" s="285">
        <f t="shared" si="5"/>
        <v>0</v>
      </c>
      <c r="C114" s="286"/>
      <c r="D114" s="286"/>
    </row>
    <row r="115" ht="20.1" customHeight="1" spans="1:4">
      <c r="A115" s="288" t="s">
        <v>159</v>
      </c>
      <c r="B115" s="285">
        <f t="shared" si="5"/>
        <v>0</v>
      </c>
      <c r="C115" s="286"/>
      <c r="D115" s="286"/>
    </row>
    <row r="116" ht="20.1" customHeight="1" spans="1:4">
      <c r="A116" s="291" t="s">
        <v>99</v>
      </c>
      <c r="B116" s="285">
        <f t="shared" si="5"/>
        <v>0</v>
      </c>
      <c r="C116" s="286"/>
      <c r="D116" s="286"/>
    </row>
    <row r="117" ht="20.1" customHeight="1" spans="1:4">
      <c r="A117" s="289" t="s">
        <v>160</v>
      </c>
      <c r="B117" s="285">
        <f t="shared" si="5"/>
        <v>5</v>
      </c>
      <c r="C117" s="286"/>
      <c r="D117" s="286">
        <v>5</v>
      </c>
    </row>
    <row r="118" ht="20.1" customHeight="1" spans="1:4">
      <c r="A118" s="293" t="s">
        <v>161</v>
      </c>
      <c r="B118" s="285">
        <f t="shared" si="5"/>
        <v>195</v>
      </c>
      <c r="C118" s="286">
        <f>SUM(C119:C126)</f>
        <v>92</v>
      </c>
      <c r="D118" s="286">
        <f>SUM(D119:D126)</f>
        <v>103</v>
      </c>
    </row>
    <row r="119" ht="20.1" customHeight="1" spans="1:4">
      <c r="A119" s="288" t="s">
        <v>90</v>
      </c>
      <c r="B119" s="285">
        <f t="shared" si="5"/>
        <v>154</v>
      </c>
      <c r="C119" s="286">
        <v>92</v>
      </c>
      <c r="D119" s="286">
        <v>62</v>
      </c>
    </row>
    <row r="120" ht="20.1" customHeight="1" spans="1:4">
      <c r="A120" s="288" t="s">
        <v>91</v>
      </c>
      <c r="B120" s="285">
        <f t="shared" si="5"/>
        <v>0</v>
      </c>
      <c r="C120" s="286"/>
      <c r="D120" s="286"/>
    </row>
    <row r="121" ht="20.1" customHeight="1" spans="1:4">
      <c r="A121" s="288" t="s">
        <v>92</v>
      </c>
      <c r="B121" s="285">
        <f t="shared" si="5"/>
        <v>0</v>
      </c>
      <c r="C121" s="286"/>
      <c r="D121" s="286"/>
    </row>
    <row r="122" ht="20.1" customHeight="1" spans="1:4">
      <c r="A122" s="289" t="s">
        <v>162</v>
      </c>
      <c r="B122" s="285">
        <f t="shared" si="5"/>
        <v>35</v>
      </c>
      <c r="C122" s="286"/>
      <c r="D122" s="286">
        <v>35</v>
      </c>
    </row>
    <row r="123" ht="20.1" customHeight="1" spans="1:4">
      <c r="A123" s="289" t="s">
        <v>163</v>
      </c>
      <c r="B123" s="285">
        <f t="shared" si="5"/>
        <v>0</v>
      </c>
      <c r="C123" s="286"/>
      <c r="D123" s="286"/>
    </row>
    <row r="124" ht="20.1" customHeight="1" spans="1:4">
      <c r="A124" s="289" t="s">
        <v>164</v>
      </c>
      <c r="B124" s="285">
        <f t="shared" si="5"/>
        <v>0</v>
      </c>
      <c r="C124" s="286"/>
      <c r="D124" s="286"/>
    </row>
    <row r="125" ht="20.1" customHeight="1" spans="1:4">
      <c r="A125" s="288" t="s">
        <v>99</v>
      </c>
      <c r="B125" s="285">
        <f t="shared" si="5"/>
        <v>0</v>
      </c>
      <c r="C125" s="286"/>
      <c r="D125" s="286"/>
    </row>
    <row r="126" ht="20.1" customHeight="1" spans="1:4">
      <c r="A126" s="288" t="s">
        <v>165</v>
      </c>
      <c r="B126" s="285">
        <f t="shared" si="5"/>
        <v>6</v>
      </c>
      <c r="C126" s="286"/>
      <c r="D126" s="286">
        <v>6</v>
      </c>
    </row>
    <row r="127" ht="20.1" customHeight="1" spans="1:4">
      <c r="A127" s="287" t="s">
        <v>166</v>
      </c>
      <c r="B127" s="285">
        <f t="shared" si="5"/>
        <v>0</v>
      </c>
      <c r="C127" s="286">
        <f>SUM(C128:C137)</f>
        <v>0</v>
      </c>
      <c r="D127" s="286">
        <f>SUM(D128:D137)</f>
        <v>0</v>
      </c>
    </row>
    <row r="128" ht="20.1" customHeight="1" spans="1:4">
      <c r="A128" s="288" t="s">
        <v>90</v>
      </c>
      <c r="B128" s="285">
        <f t="shared" si="5"/>
        <v>0</v>
      </c>
      <c r="C128" s="286"/>
      <c r="D128" s="286"/>
    </row>
    <row r="129" ht="20.1" customHeight="1" spans="1:4">
      <c r="A129" s="288" t="s">
        <v>91</v>
      </c>
      <c r="B129" s="285">
        <f t="shared" si="5"/>
        <v>0</v>
      </c>
      <c r="C129" s="286"/>
      <c r="D129" s="286"/>
    </row>
    <row r="130" ht="20.1" customHeight="1" spans="1:4">
      <c r="A130" s="288" t="s">
        <v>92</v>
      </c>
      <c r="B130" s="285">
        <f t="shared" si="5"/>
        <v>0</v>
      </c>
      <c r="C130" s="286"/>
      <c r="D130" s="286"/>
    </row>
    <row r="131" ht="20.1" customHeight="1" spans="1:4">
      <c r="A131" s="289" t="s">
        <v>167</v>
      </c>
      <c r="B131" s="285">
        <f t="shared" si="5"/>
        <v>0</v>
      </c>
      <c r="C131" s="286"/>
      <c r="D131" s="286"/>
    </row>
    <row r="132" ht="20.1" customHeight="1" spans="1:4">
      <c r="A132" s="289" t="s">
        <v>168</v>
      </c>
      <c r="B132" s="285">
        <f t="shared" si="5"/>
        <v>0</v>
      </c>
      <c r="C132" s="286"/>
      <c r="D132" s="286"/>
    </row>
    <row r="133" ht="20.1" customHeight="1" spans="1:4">
      <c r="A133" s="289" t="s">
        <v>169</v>
      </c>
      <c r="B133" s="285">
        <f t="shared" si="5"/>
        <v>0</v>
      </c>
      <c r="C133" s="286"/>
      <c r="D133" s="286"/>
    </row>
    <row r="134" ht="20.1" customHeight="1" spans="1:4">
      <c r="A134" s="288" t="s">
        <v>170</v>
      </c>
      <c r="B134" s="285">
        <f t="shared" si="5"/>
        <v>0</v>
      </c>
      <c r="C134" s="286"/>
      <c r="D134" s="286"/>
    </row>
    <row r="135" ht="20.1" customHeight="1" spans="1:4">
      <c r="A135" s="288" t="s">
        <v>171</v>
      </c>
      <c r="B135" s="285">
        <f t="shared" ref="B135" si="6">SUM(C135:D135)</f>
        <v>0</v>
      </c>
      <c r="C135" s="286"/>
      <c r="D135" s="286"/>
    </row>
    <row r="136" ht="20.1" customHeight="1" spans="1:4">
      <c r="A136" s="288" t="s">
        <v>99</v>
      </c>
      <c r="B136" s="285">
        <f t="shared" ref="B136:B167" si="7">SUM(C136:D136)</f>
        <v>0</v>
      </c>
      <c r="C136" s="286"/>
      <c r="D136" s="286"/>
    </row>
    <row r="137" ht="20.1" customHeight="1" spans="1:4">
      <c r="A137" s="289" t="s">
        <v>172</v>
      </c>
      <c r="B137" s="285">
        <f t="shared" si="7"/>
        <v>0</v>
      </c>
      <c r="C137" s="286"/>
      <c r="D137" s="286"/>
    </row>
    <row r="138" ht="20.1" customHeight="1" spans="1:4">
      <c r="A138" s="289" t="s">
        <v>173</v>
      </c>
      <c r="B138" s="285">
        <f t="shared" si="7"/>
        <v>0</v>
      </c>
      <c r="C138" s="286">
        <f>SUM(C139:C151)</f>
        <v>0</v>
      </c>
      <c r="D138" s="286">
        <f>SUM(D139:D151)</f>
        <v>0</v>
      </c>
    </row>
    <row r="139" ht="20.1" customHeight="1" spans="1:4">
      <c r="A139" s="289" t="s">
        <v>90</v>
      </c>
      <c r="B139" s="285">
        <f t="shared" si="7"/>
        <v>0</v>
      </c>
      <c r="C139" s="286"/>
      <c r="D139" s="286"/>
    </row>
    <row r="140" ht="20.1" customHeight="1" spans="1:4">
      <c r="A140" s="287" t="s">
        <v>91</v>
      </c>
      <c r="B140" s="285">
        <f t="shared" si="7"/>
        <v>0</v>
      </c>
      <c r="C140" s="286"/>
      <c r="D140" s="286"/>
    </row>
    <row r="141" ht="20.1" customHeight="1" spans="1:4">
      <c r="A141" s="288" t="s">
        <v>92</v>
      </c>
      <c r="B141" s="285">
        <f t="shared" si="7"/>
        <v>0</v>
      </c>
      <c r="C141" s="286"/>
      <c r="D141" s="286"/>
    </row>
    <row r="142" ht="20.1" customHeight="1" spans="1:4">
      <c r="A142" s="288" t="s">
        <v>174</v>
      </c>
      <c r="B142" s="285">
        <f t="shared" si="7"/>
        <v>0</v>
      </c>
      <c r="C142" s="286"/>
      <c r="D142" s="286"/>
    </row>
    <row r="143" ht="20.1" customHeight="1" spans="1:4">
      <c r="A143" s="288" t="s">
        <v>175</v>
      </c>
      <c r="B143" s="285">
        <f t="shared" si="7"/>
        <v>0</v>
      </c>
      <c r="C143" s="286"/>
      <c r="D143" s="286"/>
    </row>
    <row r="144" ht="20.1" customHeight="1" spans="1:4">
      <c r="A144" s="291" t="s">
        <v>176</v>
      </c>
      <c r="B144" s="285">
        <f t="shared" si="7"/>
        <v>0</v>
      </c>
      <c r="C144" s="286"/>
      <c r="D144" s="286"/>
    </row>
    <row r="145" ht="20.1" customHeight="1" spans="1:4">
      <c r="A145" s="289" t="s">
        <v>177</v>
      </c>
      <c r="B145" s="285">
        <f t="shared" si="7"/>
        <v>0</v>
      </c>
      <c r="C145" s="286"/>
      <c r="D145" s="286"/>
    </row>
    <row r="146" ht="20.1" customHeight="1" spans="1:4">
      <c r="A146" s="289" t="s">
        <v>178</v>
      </c>
      <c r="B146" s="285">
        <f t="shared" si="7"/>
        <v>0</v>
      </c>
      <c r="C146" s="286"/>
      <c r="D146" s="286"/>
    </row>
    <row r="147" ht="20.1" customHeight="1" spans="1:4">
      <c r="A147" s="288" t="s">
        <v>179</v>
      </c>
      <c r="B147" s="285">
        <f t="shared" si="7"/>
        <v>0</v>
      </c>
      <c r="C147" s="286"/>
      <c r="D147" s="286"/>
    </row>
    <row r="148" ht="20.1" customHeight="1" spans="1:4">
      <c r="A148" s="292" t="s">
        <v>180</v>
      </c>
      <c r="B148" s="285">
        <f t="shared" si="7"/>
        <v>0</v>
      </c>
      <c r="C148" s="286"/>
      <c r="D148" s="286"/>
    </row>
    <row r="149" ht="20.1" customHeight="1" spans="1:4">
      <c r="A149" s="292" t="s">
        <v>181</v>
      </c>
      <c r="B149" s="285">
        <f t="shared" si="7"/>
        <v>0</v>
      </c>
      <c r="C149" s="286"/>
      <c r="D149" s="286"/>
    </row>
    <row r="150" ht="20.1" customHeight="1" spans="1:4">
      <c r="A150" s="288" t="s">
        <v>99</v>
      </c>
      <c r="B150" s="285">
        <f t="shared" si="7"/>
        <v>0</v>
      </c>
      <c r="C150" s="286"/>
      <c r="D150" s="286"/>
    </row>
    <row r="151" ht="20.1" customHeight="1" spans="1:4">
      <c r="A151" s="288" t="s">
        <v>182</v>
      </c>
      <c r="B151" s="285">
        <f t="shared" si="7"/>
        <v>0</v>
      </c>
      <c r="C151" s="286"/>
      <c r="D151" s="286"/>
    </row>
    <row r="152" ht="20.1" customHeight="1" spans="1:4">
      <c r="A152" s="288" t="s">
        <v>183</v>
      </c>
      <c r="B152" s="285">
        <f t="shared" si="7"/>
        <v>0</v>
      </c>
      <c r="C152" s="286">
        <f>SUM(C153:C158)</f>
        <v>0</v>
      </c>
      <c r="D152" s="286">
        <f>SUM(D153:D158)</f>
        <v>0</v>
      </c>
    </row>
    <row r="153" ht="20.1" customHeight="1" spans="1:4">
      <c r="A153" s="288" t="s">
        <v>90</v>
      </c>
      <c r="B153" s="285">
        <f t="shared" si="7"/>
        <v>0</v>
      </c>
      <c r="C153" s="286"/>
      <c r="D153" s="286"/>
    </row>
    <row r="154" ht="20.1" customHeight="1" spans="1:4">
      <c r="A154" s="288" t="s">
        <v>91</v>
      </c>
      <c r="B154" s="285">
        <f t="shared" si="7"/>
        <v>0</v>
      </c>
      <c r="C154" s="286"/>
      <c r="D154" s="286"/>
    </row>
    <row r="155" ht="20.1" customHeight="1" spans="1:4">
      <c r="A155" s="289" t="s">
        <v>92</v>
      </c>
      <c r="B155" s="285">
        <f t="shared" si="7"/>
        <v>0</v>
      </c>
      <c r="C155" s="286"/>
      <c r="D155" s="286"/>
    </row>
    <row r="156" ht="20.1" customHeight="1" spans="1:4">
      <c r="A156" s="289" t="s">
        <v>184</v>
      </c>
      <c r="B156" s="285">
        <f t="shared" si="7"/>
        <v>0</v>
      </c>
      <c r="C156" s="286"/>
      <c r="D156" s="286"/>
    </row>
    <row r="157" ht="20.1" customHeight="1" spans="1:4">
      <c r="A157" s="289" t="s">
        <v>99</v>
      </c>
      <c r="B157" s="285">
        <f t="shared" si="7"/>
        <v>0</v>
      </c>
      <c r="C157" s="286"/>
      <c r="D157" s="286"/>
    </row>
    <row r="158" ht="20.1" customHeight="1" spans="1:4">
      <c r="A158" s="287" t="s">
        <v>185</v>
      </c>
      <c r="B158" s="285">
        <f t="shared" si="7"/>
        <v>0</v>
      </c>
      <c r="C158" s="286"/>
      <c r="D158" s="286"/>
    </row>
    <row r="159" ht="20.1" customHeight="1" spans="1:4">
      <c r="A159" s="288" t="s">
        <v>186</v>
      </c>
      <c r="B159" s="285">
        <f t="shared" si="7"/>
        <v>0</v>
      </c>
      <c r="C159" s="286">
        <f>SUM(C160:C166)</f>
        <v>0</v>
      </c>
      <c r="D159" s="286">
        <f>SUM(D160:D166)</f>
        <v>0</v>
      </c>
    </row>
    <row r="160" ht="20.1" customHeight="1" spans="1:4">
      <c r="A160" s="288" t="s">
        <v>90</v>
      </c>
      <c r="B160" s="285">
        <f t="shared" si="7"/>
        <v>0</v>
      </c>
      <c r="C160" s="286"/>
      <c r="D160" s="286"/>
    </row>
    <row r="161" ht="20.1" customHeight="1" spans="1:4">
      <c r="A161" s="289" t="s">
        <v>91</v>
      </c>
      <c r="B161" s="285">
        <f t="shared" si="7"/>
        <v>0</v>
      </c>
      <c r="C161" s="286"/>
      <c r="D161" s="286"/>
    </row>
    <row r="162" ht="20.1" customHeight="1" spans="1:4">
      <c r="A162" s="289" t="s">
        <v>92</v>
      </c>
      <c r="B162" s="285">
        <f t="shared" si="7"/>
        <v>0</v>
      </c>
      <c r="C162" s="286"/>
      <c r="D162" s="286"/>
    </row>
    <row r="163" ht="20.1" customHeight="1" spans="1:4">
      <c r="A163" s="289" t="s">
        <v>187</v>
      </c>
      <c r="B163" s="285">
        <f t="shared" si="7"/>
        <v>0</v>
      </c>
      <c r="C163" s="286"/>
      <c r="D163" s="286"/>
    </row>
    <row r="164" ht="20.1" customHeight="1" spans="1:4">
      <c r="A164" s="287" t="s">
        <v>188</v>
      </c>
      <c r="B164" s="285">
        <f t="shared" si="7"/>
        <v>0</v>
      </c>
      <c r="C164" s="286"/>
      <c r="D164" s="286"/>
    </row>
    <row r="165" ht="20.1" customHeight="1" spans="1:4">
      <c r="A165" s="288" t="s">
        <v>99</v>
      </c>
      <c r="B165" s="285">
        <f t="shared" si="7"/>
        <v>0</v>
      </c>
      <c r="C165" s="286"/>
      <c r="D165" s="286"/>
    </row>
    <row r="166" ht="20.1" customHeight="1" spans="1:4">
      <c r="A166" s="288" t="s">
        <v>189</v>
      </c>
      <c r="B166" s="285">
        <f t="shared" si="7"/>
        <v>0</v>
      </c>
      <c r="C166" s="286"/>
      <c r="D166" s="286"/>
    </row>
    <row r="167" ht="20.1" customHeight="1" spans="1:4">
      <c r="A167" s="289" t="s">
        <v>190</v>
      </c>
      <c r="B167" s="285">
        <f t="shared" si="7"/>
        <v>0</v>
      </c>
      <c r="C167" s="286">
        <f>SUM(C168:C172)</f>
        <v>0</v>
      </c>
      <c r="D167" s="286">
        <f>SUM(D168:D172)</f>
        <v>0</v>
      </c>
    </row>
    <row r="168" ht="20.1" customHeight="1" spans="1:4">
      <c r="A168" s="289" t="s">
        <v>90</v>
      </c>
      <c r="B168" s="285">
        <f t="shared" ref="B168:B198" si="8">SUM(C168:D168)</f>
        <v>0</v>
      </c>
      <c r="C168" s="286"/>
      <c r="D168" s="286"/>
    </row>
    <row r="169" ht="20.1" customHeight="1" spans="1:4">
      <c r="A169" s="289" t="s">
        <v>91</v>
      </c>
      <c r="B169" s="285">
        <f t="shared" si="8"/>
        <v>0</v>
      </c>
      <c r="C169" s="286"/>
      <c r="D169" s="286"/>
    </row>
    <row r="170" ht="20.1" customHeight="1" spans="1:4">
      <c r="A170" s="288" t="s">
        <v>92</v>
      </c>
      <c r="B170" s="285">
        <f t="shared" si="8"/>
        <v>0</v>
      </c>
      <c r="C170" s="286"/>
      <c r="D170" s="286"/>
    </row>
    <row r="171" ht="20.1" customHeight="1" spans="1:4">
      <c r="A171" s="290" t="s">
        <v>191</v>
      </c>
      <c r="B171" s="285">
        <f t="shared" si="8"/>
        <v>0</v>
      </c>
      <c r="C171" s="286"/>
      <c r="D171" s="286"/>
    </row>
    <row r="172" ht="20.1" customHeight="1" spans="1:4">
      <c r="A172" s="288" t="s">
        <v>192</v>
      </c>
      <c r="B172" s="285">
        <f t="shared" si="8"/>
        <v>0</v>
      </c>
      <c r="C172" s="286"/>
      <c r="D172" s="286"/>
    </row>
    <row r="173" ht="20.1" customHeight="1" spans="1:4">
      <c r="A173" s="289" t="s">
        <v>193</v>
      </c>
      <c r="B173" s="285">
        <f t="shared" si="8"/>
        <v>0</v>
      </c>
      <c r="C173" s="286">
        <f>SUM(C174:C179)</f>
        <v>0</v>
      </c>
      <c r="D173" s="286">
        <f>SUM(D174:D179)</f>
        <v>0</v>
      </c>
    </row>
    <row r="174" ht="20.1" customHeight="1" spans="1:4">
      <c r="A174" s="289" t="s">
        <v>90</v>
      </c>
      <c r="B174" s="285">
        <f t="shared" si="8"/>
        <v>0</v>
      </c>
      <c r="C174" s="286"/>
      <c r="D174" s="286"/>
    </row>
    <row r="175" ht="20.1" customHeight="1" spans="1:4">
      <c r="A175" s="289" t="s">
        <v>91</v>
      </c>
      <c r="B175" s="285">
        <f t="shared" si="8"/>
        <v>0</v>
      </c>
      <c r="C175" s="286"/>
      <c r="D175" s="286"/>
    </row>
    <row r="176" ht="20.1" customHeight="1" spans="1:4">
      <c r="A176" s="287" t="s">
        <v>92</v>
      </c>
      <c r="B176" s="285">
        <f t="shared" si="8"/>
        <v>0</v>
      </c>
      <c r="C176" s="286"/>
      <c r="D176" s="286"/>
    </row>
    <row r="177" ht="20.1" customHeight="1" spans="1:4">
      <c r="A177" s="288" t="s">
        <v>104</v>
      </c>
      <c r="B177" s="285">
        <f t="shared" si="8"/>
        <v>0</v>
      </c>
      <c r="C177" s="286"/>
      <c r="D177" s="286"/>
    </row>
    <row r="178" ht="20.1" customHeight="1" spans="1:4">
      <c r="A178" s="288" t="s">
        <v>99</v>
      </c>
      <c r="B178" s="285">
        <f t="shared" si="8"/>
        <v>0</v>
      </c>
      <c r="C178" s="286"/>
      <c r="D178" s="286"/>
    </row>
    <row r="179" ht="20.1" customHeight="1" spans="1:4">
      <c r="A179" s="288" t="s">
        <v>194</v>
      </c>
      <c r="B179" s="285">
        <f t="shared" si="8"/>
        <v>0</v>
      </c>
      <c r="C179" s="286"/>
      <c r="D179" s="286"/>
    </row>
    <row r="180" ht="20.1" customHeight="1" spans="1:4">
      <c r="A180" s="289" t="s">
        <v>195</v>
      </c>
      <c r="B180" s="285">
        <f t="shared" si="8"/>
        <v>12</v>
      </c>
      <c r="C180" s="286">
        <f>SUM(C181:C186)</f>
        <v>0</v>
      </c>
      <c r="D180" s="286">
        <f>SUM(D181:D186)</f>
        <v>12</v>
      </c>
    </row>
    <row r="181" ht="20.1" customHeight="1" spans="1:4">
      <c r="A181" s="289" t="s">
        <v>90</v>
      </c>
      <c r="B181" s="285">
        <f t="shared" si="8"/>
        <v>5</v>
      </c>
      <c r="C181" s="286"/>
      <c r="D181" s="286">
        <v>5</v>
      </c>
    </row>
    <row r="182" ht="20.1" customHeight="1" spans="1:4">
      <c r="A182" s="289" t="s">
        <v>91</v>
      </c>
      <c r="B182" s="285">
        <f t="shared" si="8"/>
        <v>0</v>
      </c>
      <c r="C182" s="286"/>
      <c r="D182" s="286"/>
    </row>
    <row r="183" ht="20.1" customHeight="1" spans="1:4">
      <c r="A183" s="288" t="s">
        <v>92</v>
      </c>
      <c r="B183" s="285">
        <f t="shared" si="8"/>
        <v>0</v>
      </c>
      <c r="C183" s="294"/>
      <c r="D183" s="294"/>
    </row>
    <row r="184" ht="20.1" customHeight="1" spans="1:4">
      <c r="A184" s="292" t="s">
        <v>196</v>
      </c>
      <c r="B184" s="285">
        <f t="shared" si="8"/>
        <v>0</v>
      </c>
      <c r="C184" s="294"/>
      <c r="D184" s="286"/>
    </row>
    <row r="185" ht="20.1" customHeight="1" spans="1:4">
      <c r="A185" s="289" t="s">
        <v>99</v>
      </c>
      <c r="B185" s="285">
        <f t="shared" si="8"/>
        <v>0</v>
      </c>
      <c r="C185" s="286"/>
      <c r="D185" s="295"/>
    </row>
    <row r="186" ht="20.1" customHeight="1" spans="1:4">
      <c r="A186" s="289" t="s">
        <v>197</v>
      </c>
      <c r="B186" s="285">
        <f t="shared" si="8"/>
        <v>7</v>
      </c>
      <c r="C186" s="286"/>
      <c r="D186" s="295">
        <v>7</v>
      </c>
    </row>
    <row r="187" ht="20.1" customHeight="1" spans="1:4">
      <c r="A187" s="289" t="s">
        <v>198</v>
      </c>
      <c r="B187" s="285">
        <f t="shared" si="8"/>
        <v>514</v>
      </c>
      <c r="C187" s="286">
        <f>SUM(C188:C193)</f>
        <v>394</v>
      </c>
      <c r="D187" s="286">
        <f>SUM(D188:D193)</f>
        <v>120</v>
      </c>
    </row>
    <row r="188" ht="20.1" customHeight="1" spans="1:4">
      <c r="A188" s="289" t="s">
        <v>90</v>
      </c>
      <c r="B188" s="285">
        <f t="shared" si="8"/>
        <v>506</v>
      </c>
      <c r="C188" s="295">
        <v>394</v>
      </c>
      <c r="D188" s="295">
        <v>112</v>
      </c>
    </row>
    <row r="189" s="274" customFormat="1" ht="20.1" customHeight="1" spans="1:4">
      <c r="A189" s="288" t="s">
        <v>91</v>
      </c>
      <c r="B189" s="285">
        <f t="shared" si="8"/>
        <v>0</v>
      </c>
      <c r="C189" s="295"/>
      <c r="D189" s="295"/>
    </row>
    <row r="190" s="274" customFormat="1" ht="20.1" customHeight="1" spans="1:4">
      <c r="A190" s="288" t="s">
        <v>92</v>
      </c>
      <c r="B190" s="285">
        <f t="shared" si="8"/>
        <v>0</v>
      </c>
      <c r="C190" s="295"/>
      <c r="D190" s="295"/>
    </row>
    <row r="191" s="274" customFormat="1" ht="20.1" customHeight="1" spans="1:4">
      <c r="A191" s="288" t="s">
        <v>199</v>
      </c>
      <c r="B191" s="285">
        <f t="shared" si="8"/>
        <v>0</v>
      </c>
      <c r="C191" s="295"/>
      <c r="D191" s="295"/>
    </row>
    <row r="192" ht="20.1" customHeight="1" spans="1:4">
      <c r="A192" s="289" t="s">
        <v>99</v>
      </c>
      <c r="B192" s="285">
        <f t="shared" si="8"/>
        <v>0</v>
      </c>
      <c r="C192" s="295"/>
      <c r="D192" s="295"/>
    </row>
    <row r="193" ht="20.1" customHeight="1" spans="1:4">
      <c r="A193" s="289" t="s">
        <v>200</v>
      </c>
      <c r="B193" s="285">
        <f t="shared" si="8"/>
        <v>8</v>
      </c>
      <c r="C193" s="295"/>
      <c r="D193" s="295">
        <v>8</v>
      </c>
    </row>
    <row r="194" ht="20.1" customHeight="1" spans="1:4">
      <c r="A194" s="289" t="s">
        <v>201</v>
      </c>
      <c r="B194" s="285">
        <f t="shared" si="8"/>
        <v>177</v>
      </c>
      <c r="C194" s="295">
        <f>SUM(C195:C202)</f>
        <v>0</v>
      </c>
      <c r="D194" s="295">
        <f>SUM(D195:D202)</f>
        <v>177</v>
      </c>
    </row>
    <row r="195" ht="20.1" customHeight="1" spans="1:4">
      <c r="A195" s="288" t="s">
        <v>90</v>
      </c>
      <c r="B195" s="285">
        <f t="shared" si="8"/>
        <v>5</v>
      </c>
      <c r="C195" s="295"/>
      <c r="D195" s="295">
        <v>5</v>
      </c>
    </row>
    <row r="196" ht="20.1" customHeight="1" spans="1:4">
      <c r="A196" s="288" t="s">
        <v>91</v>
      </c>
      <c r="B196" s="285">
        <f t="shared" si="8"/>
        <v>0</v>
      </c>
      <c r="C196" s="295"/>
      <c r="D196" s="295"/>
    </row>
    <row r="197" ht="20.1" customHeight="1" spans="1:4">
      <c r="A197" s="288" t="s">
        <v>92</v>
      </c>
      <c r="B197" s="285">
        <f t="shared" si="8"/>
        <v>0</v>
      </c>
      <c r="C197" s="295"/>
      <c r="D197" s="295"/>
    </row>
    <row r="198" ht="20.1" customHeight="1" spans="1:4">
      <c r="A198" s="292" t="s">
        <v>202</v>
      </c>
      <c r="B198" s="285">
        <f t="shared" si="8"/>
        <v>0</v>
      </c>
      <c r="C198" s="295"/>
      <c r="D198" s="295"/>
    </row>
    <row r="199" ht="20.1" customHeight="1" spans="1:4">
      <c r="A199" s="288" t="s">
        <v>99</v>
      </c>
      <c r="B199" s="285">
        <f t="shared" ref="B199" si="9">SUM(C199:D199)</f>
        <v>0</v>
      </c>
      <c r="C199" s="295"/>
      <c r="D199" s="295"/>
    </row>
    <row r="200" ht="20.1" customHeight="1" spans="1:4">
      <c r="A200" s="289" t="s">
        <v>203</v>
      </c>
      <c r="B200" s="285">
        <f t="shared" ref="B200:B231" si="10">SUM(C200:D200)</f>
        <v>0</v>
      </c>
      <c r="C200" s="295"/>
      <c r="D200" s="295"/>
    </row>
    <row r="201" ht="20.1" customHeight="1" spans="1:4">
      <c r="A201" s="291" t="s">
        <v>99</v>
      </c>
      <c r="B201" s="285">
        <f t="shared" si="10"/>
        <v>0</v>
      </c>
      <c r="C201" s="295"/>
      <c r="D201" s="295"/>
    </row>
    <row r="202" ht="20.45" customHeight="1" spans="1:4">
      <c r="A202" s="289" t="s">
        <v>203</v>
      </c>
      <c r="B202" s="285">
        <f t="shared" si="10"/>
        <v>172</v>
      </c>
      <c r="C202" s="295"/>
      <c r="D202" s="295">
        <v>172</v>
      </c>
    </row>
    <row r="203" ht="20.45" customHeight="1" spans="1:4">
      <c r="A203" s="289" t="s">
        <v>204</v>
      </c>
      <c r="B203" s="285">
        <f t="shared" si="10"/>
        <v>60</v>
      </c>
      <c r="C203" s="295">
        <f>SUM(C204:C208)</f>
        <v>0</v>
      </c>
      <c r="D203" s="295">
        <f>SUM(D204:D208)</f>
        <v>60</v>
      </c>
    </row>
    <row r="204" ht="20.45" customHeight="1" spans="1:4">
      <c r="A204" s="287" t="s">
        <v>90</v>
      </c>
      <c r="B204" s="285">
        <f t="shared" si="10"/>
        <v>60</v>
      </c>
      <c r="C204" s="286"/>
      <c r="D204" s="286">
        <v>60</v>
      </c>
    </row>
    <row r="205" ht="20.45" customHeight="1" spans="1:4">
      <c r="A205" s="288" t="s">
        <v>91</v>
      </c>
      <c r="B205" s="285">
        <f t="shared" si="10"/>
        <v>0</v>
      </c>
      <c r="C205" s="286"/>
      <c r="D205" s="286"/>
    </row>
    <row r="206" ht="20.45" customHeight="1" spans="1:4">
      <c r="A206" s="288" t="s">
        <v>92</v>
      </c>
      <c r="B206" s="285">
        <f t="shared" si="10"/>
        <v>0</v>
      </c>
      <c r="C206" s="286"/>
      <c r="D206" s="286"/>
    </row>
    <row r="207" ht="20.45" customHeight="1" spans="1:4">
      <c r="A207" s="288" t="s">
        <v>99</v>
      </c>
      <c r="B207" s="285">
        <f t="shared" si="10"/>
        <v>0</v>
      </c>
      <c r="C207" s="286"/>
      <c r="D207" s="286"/>
    </row>
    <row r="208" ht="20.45" customHeight="1" spans="1:4">
      <c r="A208" s="289" t="s">
        <v>205</v>
      </c>
      <c r="B208" s="285">
        <f t="shared" si="10"/>
        <v>0</v>
      </c>
      <c r="C208" s="286"/>
      <c r="D208" s="286"/>
    </row>
    <row r="209" ht="20.45" customHeight="1" spans="1:4">
      <c r="A209" s="289" t="s">
        <v>206</v>
      </c>
      <c r="B209" s="285">
        <f t="shared" si="10"/>
        <v>7</v>
      </c>
      <c r="C209" s="286">
        <f>SUM(C210:C216)</f>
        <v>0</v>
      </c>
      <c r="D209" s="286">
        <f>SUM(D210:D216)</f>
        <v>7</v>
      </c>
    </row>
    <row r="210" ht="20.45" customHeight="1" spans="1:4">
      <c r="A210" s="289" t="s">
        <v>90</v>
      </c>
      <c r="B210" s="285">
        <f t="shared" si="10"/>
        <v>0</v>
      </c>
      <c r="C210" s="286"/>
      <c r="D210" s="286"/>
    </row>
    <row r="211" ht="20.45" customHeight="1" spans="1:4">
      <c r="A211" s="288" t="s">
        <v>91</v>
      </c>
      <c r="B211" s="285">
        <f t="shared" si="10"/>
        <v>0</v>
      </c>
      <c r="C211" s="286"/>
      <c r="D211" s="286"/>
    </row>
    <row r="212" ht="20.45" customHeight="1" spans="1:4">
      <c r="A212" s="288" t="s">
        <v>92</v>
      </c>
      <c r="B212" s="285">
        <f t="shared" si="10"/>
        <v>0</v>
      </c>
      <c r="C212" s="286"/>
      <c r="D212" s="286"/>
    </row>
    <row r="213" ht="20.45" customHeight="1" spans="1:4">
      <c r="A213" s="292" t="s">
        <v>207</v>
      </c>
      <c r="B213" s="285">
        <f t="shared" si="10"/>
        <v>0</v>
      </c>
      <c r="C213" s="286"/>
      <c r="D213" s="286"/>
    </row>
    <row r="214" ht="20.45" customHeight="1" spans="1:4">
      <c r="A214" s="292" t="s">
        <v>208</v>
      </c>
      <c r="B214" s="285">
        <f t="shared" si="10"/>
        <v>0</v>
      </c>
      <c r="C214" s="286"/>
      <c r="D214" s="286"/>
    </row>
    <row r="215" ht="20.45" customHeight="1" spans="1:4">
      <c r="A215" s="288" t="s">
        <v>99</v>
      </c>
      <c r="B215" s="285">
        <f t="shared" si="10"/>
        <v>0</v>
      </c>
      <c r="C215" s="286"/>
      <c r="D215" s="286"/>
    </row>
    <row r="216" ht="20.45" customHeight="1" spans="1:4">
      <c r="A216" s="289" t="s">
        <v>209</v>
      </c>
      <c r="B216" s="285">
        <f t="shared" si="10"/>
        <v>7</v>
      </c>
      <c r="C216" s="286"/>
      <c r="D216" s="286">
        <v>7</v>
      </c>
    </row>
    <row r="217" ht="20.45" customHeight="1" spans="1:4">
      <c r="A217" s="289" t="s">
        <v>210</v>
      </c>
      <c r="B217" s="285">
        <f t="shared" si="10"/>
        <v>0</v>
      </c>
      <c r="C217" s="286">
        <f>SUM(C218:C222)</f>
        <v>0</v>
      </c>
      <c r="D217" s="286">
        <f>SUM(D218:D222)</f>
        <v>0</v>
      </c>
    </row>
    <row r="218" ht="20.45" customHeight="1" spans="1:4">
      <c r="A218" s="289" t="s">
        <v>90</v>
      </c>
      <c r="B218" s="285">
        <f t="shared" si="10"/>
        <v>0</v>
      </c>
      <c r="C218" s="286"/>
      <c r="D218" s="286"/>
    </row>
    <row r="219" ht="20.45" customHeight="1" spans="1:4">
      <c r="A219" s="287" t="s">
        <v>91</v>
      </c>
      <c r="B219" s="285">
        <f t="shared" si="10"/>
        <v>0</v>
      </c>
      <c r="C219" s="286"/>
      <c r="D219" s="286"/>
    </row>
    <row r="220" ht="20.45" customHeight="1" spans="1:4">
      <c r="A220" s="288" t="s">
        <v>92</v>
      </c>
      <c r="B220" s="285">
        <f t="shared" si="10"/>
        <v>0</v>
      </c>
      <c r="C220" s="286"/>
      <c r="D220" s="286"/>
    </row>
    <row r="221" ht="20.45" customHeight="1" spans="1:4">
      <c r="A221" s="288" t="s">
        <v>99</v>
      </c>
      <c r="B221" s="285">
        <f t="shared" si="10"/>
        <v>0</v>
      </c>
      <c r="C221" s="286"/>
      <c r="D221" s="286"/>
    </row>
    <row r="222" ht="20.45" customHeight="1" spans="1:4">
      <c r="A222" s="288" t="s">
        <v>211</v>
      </c>
      <c r="B222" s="285">
        <f t="shared" si="10"/>
        <v>0</v>
      </c>
      <c r="C222" s="286"/>
      <c r="D222" s="286"/>
    </row>
    <row r="223" ht="20.45" customHeight="1" spans="1:4">
      <c r="A223" s="289" t="s">
        <v>212</v>
      </c>
      <c r="B223" s="285">
        <f t="shared" si="10"/>
        <v>33</v>
      </c>
      <c r="C223" s="286">
        <f>SUM(C224:C228)</f>
        <v>0</v>
      </c>
      <c r="D223" s="286">
        <f>SUM(D224:D228)</f>
        <v>33</v>
      </c>
    </row>
    <row r="224" ht="20.45" customHeight="1" spans="1:4">
      <c r="A224" s="289" t="s">
        <v>90</v>
      </c>
      <c r="B224" s="285">
        <f t="shared" si="10"/>
        <v>0</v>
      </c>
      <c r="C224" s="286"/>
      <c r="D224" s="286"/>
    </row>
    <row r="225" ht="20.45" customHeight="1" spans="1:4">
      <c r="A225" s="289" t="s">
        <v>91</v>
      </c>
      <c r="B225" s="285">
        <f t="shared" si="10"/>
        <v>0</v>
      </c>
      <c r="C225" s="286"/>
      <c r="D225" s="286"/>
    </row>
    <row r="226" ht="20.45" customHeight="1" spans="1:4">
      <c r="A226" s="288" t="s">
        <v>92</v>
      </c>
      <c r="B226" s="285">
        <f t="shared" si="10"/>
        <v>0</v>
      </c>
      <c r="C226" s="286"/>
      <c r="D226" s="286"/>
    </row>
    <row r="227" ht="20.45" customHeight="1" spans="1:4">
      <c r="A227" s="288" t="s">
        <v>99</v>
      </c>
      <c r="B227" s="285">
        <f t="shared" si="10"/>
        <v>0</v>
      </c>
      <c r="C227" s="286"/>
      <c r="D227" s="286"/>
    </row>
    <row r="228" ht="20.45" customHeight="1" spans="1:4">
      <c r="A228" s="288" t="s">
        <v>213</v>
      </c>
      <c r="B228" s="285">
        <f t="shared" si="10"/>
        <v>33</v>
      </c>
      <c r="C228" s="286"/>
      <c r="D228" s="286">
        <v>33</v>
      </c>
    </row>
    <row r="229" s="274" customFormat="1" ht="20.45" customHeight="1" spans="1:4">
      <c r="A229" s="292" t="s">
        <v>214</v>
      </c>
      <c r="B229" s="285">
        <f t="shared" si="10"/>
        <v>0</v>
      </c>
      <c r="C229" s="286">
        <f>SUM(C230:C234)</f>
        <v>0</v>
      </c>
      <c r="D229" s="286">
        <f>SUM(D230:D234)</f>
        <v>0</v>
      </c>
    </row>
    <row r="230" ht="20.45" customHeight="1" spans="1:4">
      <c r="A230" s="292" t="s">
        <v>90</v>
      </c>
      <c r="B230" s="285">
        <f t="shared" si="10"/>
        <v>0</v>
      </c>
      <c r="C230" s="286"/>
      <c r="D230" s="286"/>
    </row>
    <row r="231" ht="20.45" customHeight="1" spans="1:4">
      <c r="A231" s="292" t="s">
        <v>91</v>
      </c>
      <c r="B231" s="285">
        <f t="shared" si="10"/>
        <v>0</v>
      </c>
      <c r="C231" s="286"/>
      <c r="D231" s="286"/>
    </row>
    <row r="232" ht="20.45" customHeight="1" spans="1:4">
      <c r="A232" s="292" t="s">
        <v>92</v>
      </c>
      <c r="B232" s="285">
        <f t="shared" ref="B232:B262" si="11">SUM(C232:D232)</f>
        <v>0</v>
      </c>
      <c r="C232" s="286"/>
      <c r="D232" s="286"/>
    </row>
    <row r="233" ht="20.45" customHeight="1" spans="1:4">
      <c r="A233" s="292" t="s">
        <v>99</v>
      </c>
      <c r="B233" s="285">
        <f t="shared" si="11"/>
        <v>0</v>
      </c>
      <c r="C233" s="286"/>
      <c r="D233" s="286"/>
    </row>
    <row r="234" ht="20.45" customHeight="1" spans="1:4">
      <c r="A234" s="292" t="s">
        <v>215</v>
      </c>
      <c r="B234" s="285">
        <f t="shared" si="11"/>
        <v>0</v>
      </c>
      <c r="C234" s="286"/>
      <c r="D234" s="286"/>
    </row>
    <row r="235" ht="20.45" customHeight="1" spans="1:4">
      <c r="A235" s="292" t="s">
        <v>216</v>
      </c>
      <c r="B235" s="285">
        <f t="shared" si="11"/>
        <v>0</v>
      </c>
      <c r="C235" s="286">
        <f>SUM(C236:C251)</f>
        <v>0</v>
      </c>
      <c r="D235" s="286">
        <f>SUM(D236:D251)</f>
        <v>0</v>
      </c>
    </row>
    <row r="236" ht="20.45" customHeight="1" spans="1:4">
      <c r="A236" s="292" t="s">
        <v>90</v>
      </c>
      <c r="B236" s="285">
        <f t="shared" si="11"/>
        <v>0</v>
      </c>
      <c r="C236" s="286"/>
      <c r="D236" s="286"/>
    </row>
    <row r="237" ht="20.45" customHeight="1" spans="1:4">
      <c r="A237" s="292" t="s">
        <v>91</v>
      </c>
      <c r="B237" s="285">
        <f t="shared" si="11"/>
        <v>0</v>
      </c>
      <c r="C237" s="286"/>
      <c r="D237" s="286"/>
    </row>
    <row r="238" ht="20.45" customHeight="1" spans="1:4">
      <c r="A238" s="292" t="s">
        <v>92</v>
      </c>
      <c r="B238" s="285">
        <f t="shared" si="11"/>
        <v>0</v>
      </c>
      <c r="C238" s="286"/>
      <c r="D238" s="286"/>
    </row>
    <row r="239" ht="20.45" customHeight="1" spans="1:4">
      <c r="A239" s="292" t="s">
        <v>217</v>
      </c>
      <c r="B239" s="285">
        <f t="shared" si="11"/>
        <v>0</v>
      </c>
      <c r="C239" s="286"/>
      <c r="D239" s="286"/>
    </row>
    <row r="240" ht="20.45" customHeight="1" spans="1:4">
      <c r="A240" s="292" t="s">
        <v>218</v>
      </c>
      <c r="B240" s="285">
        <f t="shared" si="11"/>
        <v>0</v>
      </c>
      <c r="C240" s="286"/>
      <c r="D240" s="286"/>
    </row>
    <row r="241" ht="20.45" customHeight="1" spans="1:4">
      <c r="A241" s="292" t="s">
        <v>219</v>
      </c>
      <c r="B241" s="285">
        <f t="shared" si="11"/>
        <v>0</v>
      </c>
      <c r="C241" s="286"/>
      <c r="D241" s="286"/>
    </row>
    <row r="242" ht="20.45" customHeight="1" spans="1:4">
      <c r="A242" s="292" t="s">
        <v>220</v>
      </c>
      <c r="B242" s="285">
        <f t="shared" si="11"/>
        <v>0</v>
      </c>
      <c r="C242" s="286"/>
      <c r="D242" s="286"/>
    </row>
    <row r="243" ht="20.45" customHeight="1" spans="1:4">
      <c r="A243" s="292" t="s">
        <v>132</v>
      </c>
      <c r="B243" s="285">
        <f t="shared" si="11"/>
        <v>0</v>
      </c>
      <c r="C243" s="286"/>
      <c r="D243" s="286"/>
    </row>
    <row r="244" ht="20.45" customHeight="1" spans="1:4">
      <c r="A244" s="292" t="s">
        <v>221</v>
      </c>
      <c r="B244" s="285">
        <f t="shared" si="11"/>
        <v>0</v>
      </c>
      <c r="C244" s="286"/>
      <c r="D244" s="286"/>
    </row>
    <row r="245" ht="20.45" customHeight="1" spans="1:4">
      <c r="A245" s="292" t="s">
        <v>222</v>
      </c>
      <c r="B245" s="285">
        <f t="shared" si="11"/>
        <v>0</v>
      </c>
      <c r="C245" s="286"/>
      <c r="D245" s="286"/>
    </row>
    <row r="246" ht="20.45" customHeight="1" spans="1:4">
      <c r="A246" s="292" t="s">
        <v>223</v>
      </c>
      <c r="B246" s="285">
        <f t="shared" si="11"/>
        <v>0</v>
      </c>
      <c r="C246" s="286"/>
      <c r="D246" s="286"/>
    </row>
    <row r="247" ht="20.45" customHeight="1" spans="1:4">
      <c r="A247" s="292" t="s">
        <v>224</v>
      </c>
      <c r="B247" s="285">
        <f t="shared" si="11"/>
        <v>0</v>
      </c>
      <c r="C247" s="286"/>
      <c r="D247" s="286"/>
    </row>
    <row r="248" ht="20.45" customHeight="1" spans="1:4">
      <c r="A248" s="292" t="s">
        <v>225</v>
      </c>
      <c r="B248" s="285">
        <f t="shared" si="11"/>
        <v>0</v>
      </c>
      <c r="C248" s="286"/>
      <c r="D248" s="286"/>
    </row>
    <row r="249" ht="20.45" customHeight="1" spans="1:4">
      <c r="A249" s="292" t="s">
        <v>226</v>
      </c>
      <c r="B249" s="285">
        <f t="shared" si="11"/>
        <v>0</v>
      </c>
      <c r="C249" s="286"/>
      <c r="D249" s="286"/>
    </row>
    <row r="250" ht="20.45" customHeight="1" spans="1:4">
      <c r="A250" s="292" t="s">
        <v>99</v>
      </c>
      <c r="B250" s="285">
        <f t="shared" si="11"/>
        <v>0</v>
      </c>
      <c r="C250" s="286"/>
      <c r="D250" s="286"/>
    </row>
    <row r="251" ht="20.45" customHeight="1" spans="1:4">
      <c r="A251" s="292" t="s">
        <v>227</v>
      </c>
      <c r="B251" s="285">
        <f t="shared" si="11"/>
        <v>0</v>
      </c>
      <c r="C251" s="286"/>
      <c r="D251" s="286"/>
    </row>
    <row r="252" ht="20.45" customHeight="1" spans="1:4">
      <c r="A252" s="289" t="s">
        <v>228</v>
      </c>
      <c r="B252" s="285">
        <f t="shared" si="11"/>
        <v>1261</v>
      </c>
      <c r="C252" s="286">
        <f>SUM(C253:C254)</f>
        <v>0</v>
      </c>
      <c r="D252" s="286">
        <f>SUM(D253:D254)</f>
        <v>1261</v>
      </c>
    </row>
    <row r="253" ht="20.45" customHeight="1" spans="1:4">
      <c r="A253" s="289" t="s">
        <v>229</v>
      </c>
      <c r="B253" s="285">
        <f t="shared" si="11"/>
        <v>0</v>
      </c>
      <c r="C253" s="286"/>
      <c r="D253" s="286"/>
    </row>
    <row r="254" ht="20.45" customHeight="1" spans="1:4">
      <c r="A254" s="289" t="s">
        <v>230</v>
      </c>
      <c r="B254" s="285">
        <f t="shared" si="11"/>
        <v>1261</v>
      </c>
      <c r="C254" s="286"/>
      <c r="D254" s="286">
        <v>1261</v>
      </c>
    </row>
    <row r="255" ht="20.45" customHeight="1" spans="1:4">
      <c r="A255" s="287" t="s">
        <v>231</v>
      </c>
      <c r="B255" s="285">
        <f t="shared" si="11"/>
        <v>0</v>
      </c>
      <c r="C255" s="286">
        <f>SUM(C256:C257)</f>
        <v>0</v>
      </c>
      <c r="D255" s="286">
        <f>SUM(D256:D257)</f>
        <v>0</v>
      </c>
    </row>
    <row r="256" ht="20.45" customHeight="1" spans="1:4">
      <c r="A256" s="288" t="s">
        <v>232</v>
      </c>
      <c r="B256" s="285">
        <f t="shared" si="11"/>
        <v>0</v>
      </c>
      <c r="C256" s="286"/>
      <c r="D256" s="286"/>
    </row>
    <row r="257" ht="20.45" customHeight="1" spans="1:4">
      <c r="A257" s="288" t="s">
        <v>233</v>
      </c>
      <c r="B257" s="285">
        <f t="shared" si="11"/>
        <v>0</v>
      </c>
      <c r="C257" s="286"/>
      <c r="D257" s="286"/>
    </row>
    <row r="258" ht="20.45" customHeight="1" spans="1:4">
      <c r="A258" s="287" t="s">
        <v>234</v>
      </c>
      <c r="B258" s="285">
        <f t="shared" si="11"/>
        <v>0</v>
      </c>
      <c r="C258" s="286">
        <f>SUM(C259,C269,)</f>
        <v>0</v>
      </c>
      <c r="D258" s="286">
        <f>SUM(D259,D269,)</f>
        <v>0</v>
      </c>
    </row>
    <row r="259" ht="20.45" customHeight="1" spans="1:4">
      <c r="A259" s="289" t="s">
        <v>235</v>
      </c>
      <c r="B259" s="285">
        <f t="shared" si="11"/>
        <v>0</v>
      </c>
      <c r="C259" s="286">
        <f>SUM(C260:C268)</f>
        <v>0</v>
      </c>
      <c r="D259" s="286">
        <f>SUM(D260:D268)</f>
        <v>0</v>
      </c>
    </row>
    <row r="260" ht="20.45" customHeight="1" spans="1:4">
      <c r="A260" s="289" t="s">
        <v>236</v>
      </c>
      <c r="B260" s="285">
        <f t="shared" si="11"/>
        <v>0</v>
      </c>
      <c r="C260" s="286"/>
      <c r="D260" s="286"/>
    </row>
    <row r="261" ht="20.45" customHeight="1" spans="1:4">
      <c r="A261" s="288" t="s">
        <v>237</v>
      </c>
      <c r="B261" s="285">
        <f t="shared" si="11"/>
        <v>0</v>
      </c>
      <c r="C261" s="286"/>
      <c r="D261" s="286"/>
    </row>
    <row r="262" ht="20.45" customHeight="1" spans="1:4">
      <c r="A262" s="288" t="s">
        <v>238</v>
      </c>
      <c r="B262" s="285">
        <f t="shared" si="11"/>
        <v>0</v>
      </c>
      <c r="C262" s="286"/>
      <c r="D262" s="286"/>
    </row>
    <row r="263" ht="20.45" customHeight="1" spans="1:4">
      <c r="A263" s="288" t="s">
        <v>239</v>
      </c>
      <c r="B263" s="285">
        <f t="shared" ref="B263" si="12">SUM(C263:D263)</f>
        <v>0</v>
      </c>
      <c r="C263" s="286"/>
      <c r="D263" s="286"/>
    </row>
    <row r="264" ht="20.45" customHeight="1" spans="1:4">
      <c r="A264" s="289" t="s">
        <v>240</v>
      </c>
      <c r="B264" s="285">
        <f t="shared" ref="B264:B295" si="13">SUM(C264:D264)</f>
        <v>0</v>
      </c>
      <c r="C264" s="286"/>
      <c r="D264" s="286"/>
    </row>
    <row r="265" ht="20.45" customHeight="1" spans="1:4">
      <c r="A265" s="289" t="s">
        <v>241</v>
      </c>
      <c r="B265" s="285">
        <f t="shared" si="13"/>
        <v>0</v>
      </c>
      <c r="C265" s="286"/>
      <c r="D265" s="286"/>
    </row>
    <row r="266" s="274" customFormat="1" ht="20.45" customHeight="1" spans="1:4">
      <c r="A266" s="289" t="s">
        <v>242</v>
      </c>
      <c r="B266" s="285">
        <f t="shared" si="13"/>
        <v>0</v>
      </c>
      <c r="C266" s="286"/>
      <c r="D266" s="286"/>
    </row>
    <row r="267" ht="20.45" customHeight="1" spans="1:4">
      <c r="A267" s="289" t="s">
        <v>243</v>
      </c>
      <c r="B267" s="285">
        <f t="shared" si="13"/>
        <v>0</v>
      </c>
      <c r="C267" s="286"/>
      <c r="D267" s="286"/>
    </row>
    <row r="268" ht="20.45" customHeight="1" spans="1:4">
      <c r="A268" s="289" t="s">
        <v>244</v>
      </c>
      <c r="B268" s="285">
        <f t="shared" si="13"/>
        <v>0</v>
      </c>
      <c r="C268" s="286"/>
      <c r="D268" s="286"/>
    </row>
    <row r="269" ht="20.45" customHeight="1" spans="1:4">
      <c r="A269" s="289" t="s">
        <v>245</v>
      </c>
      <c r="B269" s="285">
        <f t="shared" si="13"/>
        <v>0</v>
      </c>
      <c r="C269" s="286"/>
      <c r="D269" s="286"/>
    </row>
    <row r="270" ht="20.45" customHeight="1" spans="1:4">
      <c r="A270" s="287" t="s">
        <v>246</v>
      </c>
      <c r="B270" s="285">
        <f t="shared" si="13"/>
        <v>403</v>
      </c>
      <c r="C270" s="286">
        <f>SUM(C271,C274,C283,C290,C298,C307,C323,C332,C342,C350,C356,)</f>
        <v>247</v>
      </c>
      <c r="D270" s="286">
        <f>SUM(D271,D274,D283,D290,D298,D307,D323,D332,D342,D350,D356,)</f>
        <v>156</v>
      </c>
    </row>
    <row r="271" ht="20.45" customHeight="1" spans="1:4">
      <c r="A271" s="288" t="s">
        <v>247</v>
      </c>
      <c r="B271" s="285">
        <f t="shared" si="13"/>
        <v>0</v>
      </c>
      <c r="C271" s="286">
        <f>SUM(C272:C273)</f>
        <v>0</v>
      </c>
      <c r="D271" s="286">
        <f>SUM(D272:D273)</f>
        <v>0</v>
      </c>
    </row>
    <row r="272" ht="20.45" customHeight="1" spans="1:4">
      <c r="A272" s="288" t="s">
        <v>248</v>
      </c>
      <c r="B272" s="285">
        <f t="shared" si="13"/>
        <v>0</v>
      </c>
      <c r="C272" s="286"/>
      <c r="D272" s="286"/>
    </row>
    <row r="273" ht="20.45" customHeight="1" spans="1:4">
      <c r="A273" s="289" t="s">
        <v>249</v>
      </c>
      <c r="B273" s="285">
        <f t="shared" si="13"/>
        <v>0</v>
      </c>
      <c r="C273" s="286"/>
      <c r="D273" s="286"/>
    </row>
    <row r="274" ht="20.45" customHeight="1" spans="1:4">
      <c r="A274" s="289" t="s">
        <v>250</v>
      </c>
      <c r="B274" s="285">
        <f t="shared" si="13"/>
        <v>373</v>
      </c>
      <c r="C274" s="286">
        <f>SUM(C275:C282)</f>
        <v>247</v>
      </c>
      <c r="D274" s="286">
        <f>SUM(D275:D282)</f>
        <v>126</v>
      </c>
    </row>
    <row r="275" ht="20.45" customHeight="1" spans="1:4">
      <c r="A275" s="289" t="s">
        <v>90</v>
      </c>
      <c r="B275" s="285">
        <f t="shared" si="13"/>
        <v>126</v>
      </c>
      <c r="C275" s="286"/>
      <c r="D275" s="286">
        <v>126</v>
      </c>
    </row>
    <row r="276" ht="20.45" customHeight="1" spans="1:4">
      <c r="A276" s="289" t="s">
        <v>91</v>
      </c>
      <c r="B276" s="285">
        <f t="shared" si="13"/>
        <v>0</v>
      </c>
      <c r="C276" s="286"/>
      <c r="D276" s="286"/>
    </row>
    <row r="277" ht="20.45" customHeight="1" spans="1:4">
      <c r="A277" s="289" t="s">
        <v>92</v>
      </c>
      <c r="B277" s="285">
        <f t="shared" si="13"/>
        <v>0</v>
      </c>
      <c r="C277" s="286"/>
      <c r="D277" s="286"/>
    </row>
    <row r="278" ht="20.45" customHeight="1" spans="1:4">
      <c r="A278" s="289" t="s">
        <v>132</v>
      </c>
      <c r="B278" s="285">
        <f t="shared" si="13"/>
        <v>0</v>
      </c>
      <c r="C278" s="286"/>
      <c r="D278" s="286"/>
    </row>
    <row r="279" ht="20.45" customHeight="1" spans="1:4">
      <c r="A279" s="296" t="s">
        <v>251</v>
      </c>
      <c r="B279" s="285">
        <f t="shared" si="13"/>
        <v>247</v>
      </c>
      <c r="C279" s="286">
        <v>247</v>
      </c>
      <c r="D279" s="286"/>
    </row>
    <row r="280" ht="20.45" customHeight="1" spans="1:4">
      <c r="A280" s="296" t="s">
        <v>252</v>
      </c>
      <c r="B280" s="285">
        <f t="shared" si="13"/>
        <v>0</v>
      </c>
      <c r="C280" s="286"/>
      <c r="D280" s="286"/>
    </row>
    <row r="281" ht="20.45" customHeight="1" spans="1:4">
      <c r="A281" s="289" t="s">
        <v>99</v>
      </c>
      <c r="B281" s="285">
        <f t="shared" si="13"/>
        <v>0</v>
      </c>
      <c r="C281" s="286"/>
      <c r="D281" s="286"/>
    </row>
    <row r="282" ht="20.45" customHeight="1" spans="1:4">
      <c r="A282" s="289" t="s">
        <v>253</v>
      </c>
      <c r="B282" s="285">
        <f t="shared" si="13"/>
        <v>0</v>
      </c>
      <c r="C282" s="286"/>
      <c r="D282" s="286"/>
    </row>
    <row r="283" ht="20.45" customHeight="1" spans="1:4">
      <c r="A283" s="288" t="s">
        <v>254</v>
      </c>
      <c r="B283" s="285">
        <f t="shared" si="13"/>
        <v>0</v>
      </c>
      <c r="C283" s="286">
        <f>SUM(C284:C289)</f>
        <v>0</v>
      </c>
      <c r="D283" s="286">
        <f>SUM(D284:D289)</f>
        <v>0</v>
      </c>
    </row>
    <row r="284" ht="20.45" customHeight="1" spans="1:4">
      <c r="A284" s="288" t="s">
        <v>90</v>
      </c>
      <c r="B284" s="285">
        <f t="shared" si="13"/>
        <v>0</v>
      </c>
      <c r="C284" s="286"/>
      <c r="D284" s="286"/>
    </row>
    <row r="285" ht="20.45" customHeight="1" spans="1:4">
      <c r="A285" s="288" t="s">
        <v>91</v>
      </c>
      <c r="B285" s="285">
        <f t="shared" si="13"/>
        <v>0</v>
      </c>
      <c r="C285" s="286"/>
      <c r="D285" s="286"/>
    </row>
    <row r="286" ht="20.45" customHeight="1" spans="1:4">
      <c r="A286" s="289" t="s">
        <v>92</v>
      </c>
      <c r="B286" s="285">
        <f t="shared" si="13"/>
        <v>0</v>
      </c>
      <c r="C286" s="286"/>
      <c r="D286" s="286"/>
    </row>
    <row r="287" ht="20.45" customHeight="1" spans="1:4">
      <c r="A287" s="289" t="s">
        <v>255</v>
      </c>
      <c r="B287" s="285">
        <f t="shared" si="13"/>
        <v>0</v>
      </c>
      <c r="C287" s="286"/>
      <c r="D287" s="286"/>
    </row>
    <row r="288" ht="20.45" customHeight="1" spans="1:4">
      <c r="A288" s="289" t="s">
        <v>99</v>
      </c>
      <c r="B288" s="285">
        <f t="shared" si="13"/>
        <v>0</v>
      </c>
      <c r="C288" s="286"/>
      <c r="D288" s="286"/>
    </row>
    <row r="289" ht="20.45" customHeight="1" spans="1:4">
      <c r="A289" s="287" t="s">
        <v>256</v>
      </c>
      <c r="B289" s="285">
        <f t="shared" si="13"/>
        <v>0</v>
      </c>
      <c r="C289" s="286"/>
      <c r="D289" s="286"/>
    </row>
    <row r="290" ht="20.45" customHeight="1" spans="1:4">
      <c r="A290" s="290" t="s">
        <v>257</v>
      </c>
      <c r="B290" s="285">
        <f t="shared" si="13"/>
        <v>0</v>
      </c>
      <c r="C290" s="286">
        <f>SUM(C291:C297)</f>
        <v>0</v>
      </c>
      <c r="D290" s="286">
        <f>SUM(D291:D297)</f>
        <v>0</v>
      </c>
    </row>
    <row r="291" ht="20.45" customHeight="1" spans="1:4">
      <c r="A291" s="288" t="s">
        <v>90</v>
      </c>
      <c r="B291" s="285">
        <f t="shared" si="13"/>
        <v>0</v>
      </c>
      <c r="C291" s="286"/>
      <c r="D291" s="286"/>
    </row>
    <row r="292" ht="20.45" customHeight="1" spans="1:4">
      <c r="A292" s="288" t="s">
        <v>91</v>
      </c>
      <c r="B292" s="285">
        <f t="shared" si="13"/>
        <v>0</v>
      </c>
      <c r="C292" s="286"/>
      <c r="D292" s="286"/>
    </row>
    <row r="293" ht="20.45" customHeight="1" spans="1:4">
      <c r="A293" s="289" t="s">
        <v>92</v>
      </c>
      <c r="B293" s="285">
        <f t="shared" si="13"/>
        <v>0</v>
      </c>
      <c r="C293" s="286"/>
      <c r="D293" s="286"/>
    </row>
    <row r="294" ht="20.45" customHeight="1" spans="1:4">
      <c r="A294" s="289" t="s">
        <v>258</v>
      </c>
      <c r="B294" s="285">
        <f t="shared" si="13"/>
        <v>0</v>
      </c>
      <c r="C294" s="286"/>
      <c r="D294" s="286"/>
    </row>
    <row r="295" ht="20.45" customHeight="1" spans="1:4">
      <c r="A295" s="296" t="s">
        <v>259</v>
      </c>
      <c r="B295" s="285">
        <f t="shared" si="13"/>
        <v>0</v>
      </c>
      <c r="C295" s="286"/>
      <c r="D295" s="286"/>
    </row>
    <row r="296" ht="20.45" customHeight="1" spans="1:4">
      <c r="A296" s="289" t="s">
        <v>99</v>
      </c>
      <c r="B296" s="285">
        <f t="shared" ref="B296:B326" si="14">SUM(C296:D296)</f>
        <v>0</v>
      </c>
      <c r="C296" s="286"/>
      <c r="D296" s="286"/>
    </row>
    <row r="297" ht="20.45" customHeight="1" spans="1:4">
      <c r="A297" s="289" t="s">
        <v>260</v>
      </c>
      <c r="B297" s="285">
        <f t="shared" si="14"/>
        <v>0</v>
      </c>
      <c r="C297" s="286"/>
      <c r="D297" s="286"/>
    </row>
    <row r="298" ht="20.45" customHeight="1" spans="1:4">
      <c r="A298" s="287" t="s">
        <v>261</v>
      </c>
      <c r="B298" s="285">
        <f t="shared" si="14"/>
        <v>0</v>
      </c>
      <c r="C298" s="286">
        <f>SUM(C299:C306)</f>
        <v>0</v>
      </c>
      <c r="D298" s="286">
        <f>SUM(D299:D306)</f>
        <v>0</v>
      </c>
    </row>
    <row r="299" ht="20.45" customHeight="1" spans="1:4">
      <c r="A299" s="288" t="s">
        <v>90</v>
      </c>
      <c r="B299" s="285">
        <f t="shared" si="14"/>
        <v>0</v>
      </c>
      <c r="C299" s="286"/>
      <c r="D299" s="286"/>
    </row>
    <row r="300" ht="20.45" customHeight="1" spans="1:4">
      <c r="A300" s="288" t="s">
        <v>91</v>
      </c>
      <c r="B300" s="285">
        <f t="shared" si="14"/>
        <v>0</v>
      </c>
      <c r="C300" s="286"/>
      <c r="D300" s="286"/>
    </row>
    <row r="301" ht="20.45" customHeight="1" spans="1:4">
      <c r="A301" s="288" t="s">
        <v>92</v>
      </c>
      <c r="B301" s="285">
        <f t="shared" si="14"/>
        <v>0</v>
      </c>
      <c r="C301" s="286"/>
      <c r="D301" s="286"/>
    </row>
    <row r="302" ht="20.45" customHeight="1" spans="1:4">
      <c r="A302" s="289" t="s">
        <v>262</v>
      </c>
      <c r="B302" s="285">
        <f t="shared" si="14"/>
        <v>0</v>
      </c>
      <c r="C302" s="286"/>
      <c r="D302" s="286"/>
    </row>
    <row r="303" ht="20.45" customHeight="1" spans="1:4">
      <c r="A303" s="289" t="s">
        <v>263</v>
      </c>
      <c r="B303" s="285">
        <f t="shared" si="14"/>
        <v>0</v>
      </c>
      <c r="C303" s="286"/>
      <c r="D303" s="286"/>
    </row>
    <row r="304" ht="20.45" customHeight="1" spans="1:4">
      <c r="A304" s="289" t="s">
        <v>264</v>
      </c>
      <c r="B304" s="285">
        <f t="shared" si="14"/>
        <v>0</v>
      </c>
      <c r="C304" s="286"/>
      <c r="D304" s="286"/>
    </row>
    <row r="305" ht="20.45" customHeight="1" spans="1:4">
      <c r="A305" s="288" t="s">
        <v>99</v>
      </c>
      <c r="B305" s="285">
        <f t="shared" si="14"/>
        <v>0</v>
      </c>
      <c r="C305" s="286"/>
      <c r="D305" s="286"/>
    </row>
    <row r="306" ht="20.45" customHeight="1" spans="1:4">
      <c r="A306" s="288" t="s">
        <v>265</v>
      </c>
      <c r="B306" s="285">
        <f t="shared" si="14"/>
        <v>0</v>
      </c>
      <c r="C306" s="286"/>
      <c r="D306" s="286"/>
    </row>
    <row r="307" s="274" customFormat="1" ht="20.45" customHeight="1" spans="1:4">
      <c r="A307" s="288" t="s">
        <v>266</v>
      </c>
      <c r="B307" s="285">
        <f t="shared" si="14"/>
        <v>28</v>
      </c>
      <c r="C307" s="286">
        <f>SUM(C308:C322)</f>
        <v>0</v>
      </c>
      <c r="D307" s="286">
        <f>SUM(D308:D322)</f>
        <v>28</v>
      </c>
    </row>
    <row r="308" ht="20.45" customHeight="1" spans="1:4">
      <c r="A308" s="289" t="s">
        <v>90</v>
      </c>
      <c r="B308" s="285">
        <f t="shared" si="14"/>
        <v>0</v>
      </c>
      <c r="C308" s="286"/>
      <c r="D308" s="286"/>
    </row>
    <row r="309" ht="20.45" customHeight="1" spans="1:4">
      <c r="A309" s="289" t="s">
        <v>91</v>
      </c>
      <c r="B309" s="285">
        <f t="shared" si="14"/>
        <v>0</v>
      </c>
      <c r="C309" s="286"/>
      <c r="D309" s="286"/>
    </row>
    <row r="310" ht="20.45" customHeight="1" spans="1:4">
      <c r="A310" s="289" t="s">
        <v>92</v>
      </c>
      <c r="B310" s="285">
        <f t="shared" si="14"/>
        <v>0</v>
      </c>
      <c r="C310" s="286"/>
      <c r="D310" s="286"/>
    </row>
    <row r="311" ht="20.45" customHeight="1" spans="1:4">
      <c r="A311" s="297" t="s">
        <v>267</v>
      </c>
      <c r="B311" s="285">
        <f t="shared" si="14"/>
        <v>0</v>
      </c>
      <c r="C311" s="286"/>
      <c r="D311" s="286"/>
    </row>
    <row r="312" ht="20.45" customHeight="1" spans="1:4">
      <c r="A312" s="288" t="s">
        <v>268</v>
      </c>
      <c r="B312" s="285">
        <f t="shared" si="14"/>
        <v>0</v>
      </c>
      <c r="C312" s="286"/>
      <c r="D312" s="286"/>
    </row>
    <row r="313" ht="20.45" customHeight="1" spans="1:4">
      <c r="A313" s="288" t="s">
        <v>269</v>
      </c>
      <c r="B313" s="285">
        <f t="shared" si="14"/>
        <v>0</v>
      </c>
      <c r="C313" s="286"/>
      <c r="D313" s="286"/>
    </row>
    <row r="314" ht="20.45" customHeight="1" spans="1:4">
      <c r="A314" s="290" t="s">
        <v>270</v>
      </c>
      <c r="B314" s="285">
        <f t="shared" si="14"/>
        <v>0</v>
      </c>
      <c r="C314" s="286"/>
      <c r="D314" s="286"/>
    </row>
    <row r="315" ht="20.45" customHeight="1" spans="1:4">
      <c r="A315" s="296" t="s">
        <v>271</v>
      </c>
      <c r="B315" s="285">
        <f t="shared" si="14"/>
        <v>0</v>
      </c>
      <c r="C315" s="286"/>
      <c r="D315" s="286"/>
    </row>
    <row r="316" ht="20.45" customHeight="1" spans="1:4">
      <c r="A316" s="289" t="s">
        <v>272</v>
      </c>
      <c r="B316" s="285">
        <f t="shared" si="14"/>
        <v>0</v>
      </c>
      <c r="C316" s="286"/>
      <c r="D316" s="286"/>
    </row>
    <row r="317" ht="20.45" customHeight="1" spans="1:4">
      <c r="A317" s="289" t="s">
        <v>273</v>
      </c>
      <c r="B317" s="285">
        <f t="shared" si="14"/>
        <v>0</v>
      </c>
      <c r="C317" s="286"/>
      <c r="D317" s="286"/>
    </row>
    <row r="318" ht="19.5" customHeight="1" spans="1:4">
      <c r="A318" s="289" t="s">
        <v>274</v>
      </c>
      <c r="B318" s="285">
        <f t="shared" si="14"/>
        <v>0</v>
      </c>
      <c r="C318" s="286"/>
      <c r="D318" s="286"/>
    </row>
    <row r="319" ht="19.5" customHeight="1" spans="1:4">
      <c r="A319" s="296" t="s">
        <v>275</v>
      </c>
      <c r="B319" s="285">
        <f t="shared" si="14"/>
        <v>0</v>
      </c>
      <c r="C319" s="286"/>
      <c r="D319" s="286"/>
    </row>
    <row r="320" ht="19.5" customHeight="1" spans="1:4">
      <c r="A320" s="296" t="s">
        <v>132</v>
      </c>
      <c r="B320" s="285">
        <f t="shared" si="14"/>
        <v>0</v>
      </c>
      <c r="C320" s="286"/>
      <c r="D320" s="286"/>
    </row>
    <row r="321" ht="19.5" customHeight="1" spans="1:4">
      <c r="A321" s="289" t="s">
        <v>99</v>
      </c>
      <c r="B321" s="285">
        <f t="shared" si="14"/>
        <v>0</v>
      </c>
      <c r="C321" s="286"/>
      <c r="D321" s="286"/>
    </row>
    <row r="322" ht="19.5" customHeight="1" spans="1:4">
      <c r="A322" s="288" t="s">
        <v>276</v>
      </c>
      <c r="B322" s="285">
        <f t="shared" si="14"/>
        <v>28</v>
      </c>
      <c r="C322" s="286"/>
      <c r="D322" s="286">
        <v>28</v>
      </c>
    </row>
    <row r="323" ht="19.5" customHeight="1" spans="1:4">
      <c r="A323" s="290" t="s">
        <v>277</v>
      </c>
      <c r="B323" s="285">
        <f t="shared" si="14"/>
        <v>0</v>
      </c>
      <c r="C323" s="286">
        <f>SUM(C324:C331)</f>
        <v>0</v>
      </c>
      <c r="D323" s="286">
        <f>SUM(D324:D331)</f>
        <v>0</v>
      </c>
    </row>
    <row r="324" ht="19.5" customHeight="1" spans="1:4">
      <c r="A324" s="288" t="s">
        <v>90</v>
      </c>
      <c r="B324" s="285">
        <f t="shared" si="14"/>
        <v>0</v>
      </c>
      <c r="C324" s="286"/>
      <c r="D324" s="286"/>
    </row>
    <row r="325" ht="19.5" customHeight="1" spans="1:4">
      <c r="A325" s="289" t="s">
        <v>91</v>
      </c>
      <c r="B325" s="285">
        <f t="shared" si="14"/>
        <v>0</v>
      </c>
      <c r="C325" s="286"/>
      <c r="D325" s="286"/>
    </row>
    <row r="326" ht="19.5" customHeight="1" spans="1:4">
      <c r="A326" s="289" t="s">
        <v>92</v>
      </c>
      <c r="B326" s="285">
        <f t="shared" si="14"/>
        <v>0</v>
      </c>
      <c r="C326" s="286"/>
      <c r="D326" s="286"/>
    </row>
    <row r="327" ht="19.5" customHeight="1" spans="1:4">
      <c r="A327" s="289" t="s">
        <v>278</v>
      </c>
      <c r="B327" s="285">
        <f t="shared" ref="B327" si="15">SUM(C327:D327)</f>
        <v>0</v>
      </c>
      <c r="C327" s="286"/>
      <c r="D327" s="286"/>
    </row>
    <row r="328" ht="19.5" customHeight="1" spans="1:4">
      <c r="A328" s="287" t="s">
        <v>279</v>
      </c>
      <c r="B328" s="285">
        <f t="shared" ref="B328:B359" si="16">SUM(C328:D328)</f>
        <v>0</v>
      </c>
      <c r="C328" s="286"/>
      <c r="D328" s="286"/>
    </row>
    <row r="329" ht="19.5" customHeight="1" spans="1:4">
      <c r="A329" s="288" t="s">
        <v>280</v>
      </c>
      <c r="B329" s="285">
        <f t="shared" si="16"/>
        <v>0</v>
      </c>
      <c r="C329" s="286"/>
      <c r="D329" s="286"/>
    </row>
    <row r="330" ht="19.5" customHeight="1" spans="1:4">
      <c r="A330" s="288" t="s">
        <v>99</v>
      </c>
      <c r="B330" s="285">
        <f t="shared" si="16"/>
        <v>0</v>
      </c>
      <c r="C330" s="286"/>
      <c r="D330" s="286"/>
    </row>
    <row r="331" ht="19.5" customHeight="1" spans="1:4">
      <c r="A331" s="288" t="s">
        <v>281</v>
      </c>
      <c r="B331" s="285">
        <f t="shared" si="16"/>
        <v>0</v>
      </c>
      <c r="C331" s="286"/>
      <c r="D331" s="286"/>
    </row>
    <row r="332" ht="19.5" customHeight="1" spans="1:4">
      <c r="A332" s="289" t="s">
        <v>282</v>
      </c>
      <c r="B332" s="285">
        <f t="shared" si="16"/>
        <v>0</v>
      </c>
      <c r="C332" s="286">
        <f>SUM(C333:C341)</f>
        <v>0</v>
      </c>
      <c r="D332" s="286">
        <f>SUM(D333:D341)</f>
        <v>0</v>
      </c>
    </row>
    <row r="333" ht="19.5" customHeight="1" spans="1:4">
      <c r="A333" s="289" t="s">
        <v>90</v>
      </c>
      <c r="B333" s="285">
        <f t="shared" si="16"/>
        <v>0</v>
      </c>
      <c r="C333" s="286"/>
      <c r="D333" s="286"/>
    </row>
    <row r="334" ht="19.5" customHeight="1" spans="1:4">
      <c r="A334" s="289" t="s">
        <v>91</v>
      </c>
      <c r="B334" s="285">
        <f t="shared" si="16"/>
        <v>0</v>
      </c>
      <c r="C334" s="286"/>
      <c r="D334" s="286"/>
    </row>
    <row r="335" ht="19.5" customHeight="1" spans="1:4">
      <c r="A335" s="288" t="s">
        <v>92</v>
      </c>
      <c r="B335" s="285">
        <f t="shared" si="16"/>
        <v>0</v>
      </c>
      <c r="C335" s="286"/>
      <c r="D335" s="286"/>
    </row>
    <row r="336" ht="19.5" customHeight="1" spans="1:4">
      <c r="A336" s="288" t="s">
        <v>283</v>
      </c>
      <c r="B336" s="285">
        <f t="shared" si="16"/>
        <v>0</v>
      </c>
      <c r="C336" s="286"/>
      <c r="D336" s="286"/>
    </row>
    <row r="337" ht="19.5" customHeight="1" spans="1:4">
      <c r="A337" s="288" t="s">
        <v>284</v>
      </c>
      <c r="B337" s="285">
        <f t="shared" si="16"/>
        <v>0</v>
      </c>
      <c r="C337" s="286"/>
      <c r="D337" s="286"/>
    </row>
    <row r="338" ht="19.5" customHeight="1" spans="1:4">
      <c r="A338" s="289" t="s">
        <v>285</v>
      </c>
      <c r="B338" s="285">
        <f t="shared" si="16"/>
        <v>0</v>
      </c>
      <c r="C338" s="286"/>
      <c r="D338" s="286"/>
    </row>
    <row r="339" ht="19.5" customHeight="1" spans="1:4">
      <c r="A339" s="296" t="s">
        <v>132</v>
      </c>
      <c r="B339" s="285">
        <f t="shared" si="16"/>
        <v>0</v>
      </c>
      <c r="C339" s="286"/>
      <c r="D339" s="286"/>
    </row>
    <row r="340" ht="19.5" customHeight="1" spans="1:4">
      <c r="A340" s="289" t="s">
        <v>99</v>
      </c>
      <c r="B340" s="285">
        <f t="shared" si="16"/>
        <v>0</v>
      </c>
      <c r="C340" s="286"/>
      <c r="D340" s="286"/>
    </row>
    <row r="341" ht="19.5" customHeight="1" spans="1:4">
      <c r="A341" s="289" t="s">
        <v>286</v>
      </c>
      <c r="B341" s="285">
        <f t="shared" si="16"/>
        <v>0</v>
      </c>
      <c r="C341" s="286"/>
      <c r="D341" s="286"/>
    </row>
    <row r="342" ht="19.5" customHeight="1" spans="1:4">
      <c r="A342" s="287" t="s">
        <v>287</v>
      </c>
      <c r="B342" s="285">
        <f t="shared" si="16"/>
        <v>0</v>
      </c>
      <c r="C342" s="286">
        <f>SUM(C343:C349)</f>
        <v>0</v>
      </c>
      <c r="D342" s="286">
        <f>SUM(D343:D349)</f>
        <v>0</v>
      </c>
    </row>
    <row r="343" ht="19.5" customHeight="1" spans="1:4">
      <c r="A343" s="288" t="s">
        <v>90</v>
      </c>
      <c r="B343" s="285">
        <f t="shared" si="16"/>
        <v>0</v>
      </c>
      <c r="C343" s="286"/>
      <c r="D343" s="286"/>
    </row>
    <row r="344" ht="19.5" customHeight="1" spans="1:4">
      <c r="A344" s="288" t="s">
        <v>91</v>
      </c>
      <c r="B344" s="285">
        <f t="shared" si="16"/>
        <v>0</v>
      </c>
      <c r="C344" s="286"/>
      <c r="D344" s="286"/>
    </row>
    <row r="345" ht="19.5" customHeight="1" spans="1:4">
      <c r="A345" s="290" t="s">
        <v>92</v>
      </c>
      <c r="B345" s="285">
        <f t="shared" si="16"/>
        <v>0</v>
      </c>
      <c r="C345" s="286"/>
      <c r="D345" s="286"/>
    </row>
    <row r="346" ht="19.5" customHeight="1" spans="1:4">
      <c r="A346" s="291" t="s">
        <v>288</v>
      </c>
      <c r="B346" s="285">
        <f t="shared" si="16"/>
        <v>0</v>
      </c>
      <c r="C346" s="286"/>
      <c r="D346" s="286"/>
    </row>
    <row r="347" ht="19.5" customHeight="1" spans="1:4">
      <c r="A347" s="289" t="s">
        <v>289</v>
      </c>
      <c r="B347" s="285">
        <f t="shared" si="16"/>
        <v>0</v>
      </c>
      <c r="C347" s="286"/>
      <c r="D347" s="286"/>
    </row>
    <row r="348" ht="19.5" customHeight="1" spans="1:4">
      <c r="A348" s="289" t="s">
        <v>99</v>
      </c>
      <c r="B348" s="285">
        <f t="shared" si="16"/>
        <v>0</v>
      </c>
      <c r="C348" s="286"/>
      <c r="D348" s="286"/>
    </row>
    <row r="349" ht="19.5" customHeight="1" spans="1:4">
      <c r="A349" s="288" t="s">
        <v>290</v>
      </c>
      <c r="B349" s="285">
        <f t="shared" si="16"/>
        <v>0</v>
      </c>
      <c r="C349" s="286"/>
      <c r="D349" s="286"/>
    </row>
    <row r="350" ht="19.5" customHeight="1" spans="1:4">
      <c r="A350" s="288" t="s">
        <v>291</v>
      </c>
      <c r="B350" s="285">
        <f t="shared" si="16"/>
        <v>0</v>
      </c>
      <c r="C350" s="286">
        <f>SUM(C351:C355)</f>
        <v>0</v>
      </c>
      <c r="D350" s="286">
        <f>SUM(D351:D355)</f>
        <v>0</v>
      </c>
    </row>
    <row r="351" ht="19.5" customHeight="1" spans="1:4">
      <c r="A351" s="288" t="s">
        <v>90</v>
      </c>
      <c r="B351" s="285">
        <f t="shared" si="16"/>
        <v>0</v>
      </c>
      <c r="C351" s="286"/>
      <c r="D351" s="286"/>
    </row>
    <row r="352" ht="19.5" customHeight="1" spans="1:4">
      <c r="A352" s="289" t="s">
        <v>91</v>
      </c>
      <c r="B352" s="285">
        <f t="shared" si="16"/>
        <v>0</v>
      </c>
      <c r="C352" s="286"/>
      <c r="D352" s="286"/>
    </row>
    <row r="353" ht="19.5" customHeight="1" spans="1:4">
      <c r="A353" s="292" t="s">
        <v>132</v>
      </c>
      <c r="B353" s="285">
        <f t="shared" si="16"/>
        <v>0</v>
      </c>
      <c r="C353" s="286"/>
      <c r="D353" s="286"/>
    </row>
    <row r="354" ht="19.5" customHeight="1" spans="1:4">
      <c r="A354" s="296" t="s">
        <v>292</v>
      </c>
      <c r="B354" s="285">
        <f t="shared" si="16"/>
        <v>0</v>
      </c>
      <c r="C354" s="286"/>
      <c r="D354" s="286"/>
    </row>
    <row r="355" ht="19.5" customHeight="1" spans="1:4">
      <c r="A355" s="288" t="s">
        <v>293</v>
      </c>
      <c r="B355" s="285">
        <f t="shared" si="16"/>
        <v>0</v>
      </c>
      <c r="C355" s="286"/>
      <c r="D355" s="286"/>
    </row>
    <row r="356" ht="19.5" customHeight="1" spans="1:4">
      <c r="A356" s="288" t="s">
        <v>294</v>
      </c>
      <c r="B356" s="285">
        <f t="shared" si="16"/>
        <v>2</v>
      </c>
      <c r="C356" s="286">
        <f>SUM(C357)</f>
        <v>0</v>
      </c>
      <c r="D356" s="286">
        <f>SUM(D357)</f>
        <v>2</v>
      </c>
    </row>
    <row r="357" ht="19.5" customHeight="1" spans="1:4">
      <c r="A357" s="288" t="s">
        <v>295</v>
      </c>
      <c r="B357" s="285">
        <f t="shared" si="16"/>
        <v>2</v>
      </c>
      <c r="C357" s="286"/>
      <c r="D357" s="286">
        <v>2</v>
      </c>
    </row>
    <row r="358" ht="19.5" customHeight="1" spans="1:4">
      <c r="A358" s="287" t="s">
        <v>296</v>
      </c>
      <c r="B358" s="285">
        <f t="shared" si="16"/>
        <v>5049</v>
      </c>
      <c r="C358" s="286">
        <f>SUM(C359,C364,C373,C380,C386,C390,C394,C398,C404,C411,)</f>
        <v>3748</v>
      </c>
      <c r="D358" s="286">
        <f>SUM(D359,D364,D373,D380,D386,D390,D394,D398,D404,D411,)</f>
        <v>1301</v>
      </c>
    </row>
    <row r="359" ht="19.5" customHeight="1" spans="1:4">
      <c r="A359" s="289" t="s">
        <v>297</v>
      </c>
      <c r="B359" s="285">
        <f t="shared" si="16"/>
        <v>79</v>
      </c>
      <c r="C359" s="286">
        <f>SUM(C360:C363)</f>
        <v>0</v>
      </c>
      <c r="D359" s="286">
        <f>SUM(D360:D363)</f>
        <v>79</v>
      </c>
    </row>
    <row r="360" ht="19.5" customHeight="1" spans="1:4">
      <c r="A360" s="288" t="s">
        <v>90</v>
      </c>
      <c r="B360" s="285">
        <f t="shared" ref="B360:B390" si="17">SUM(C360:D360)</f>
        <v>2</v>
      </c>
      <c r="C360" s="286"/>
      <c r="D360" s="286">
        <v>2</v>
      </c>
    </row>
    <row r="361" ht="20.1" customHeight="1" spans="1:4">
      <c r="A361" s="288" t="s">
        <v>91</v>
      </c>
      <c r="B361" s="285">
        <f t="shared" si="17"/>
        <v>0</v>
      </c>
      <c r="C361" s="286"/>
      <c r="D361" s="286"/>
    </row>
    <row r="362" ht="20.1" customHeight="1" spans="1:4">
      <c r="A362" s="288" t="s">
        <v>92</v>
      </c>
      <c r="B362" s="285">
        <f t="shared" si="17"/>
        <v>0</v>
      </c>
      <c r="C362" s="286"/>
      <c r="D362" s="286"/>
    </row>
    <row r="363" ht="20.1" customHeight="1" spans="1:4">
      <c r="A363" s="291" t="s">
        <v>298</v>
      </c>
      <c r="B363" s="285">
        <f t="shared" si="17"/>
        <v>77</v>
      </c>
      <c r="C363" s="286"/>
      <c r="D363" s="286">
        <v>77</v>
      </c>
    </row>
    <row r="364" ht="20.1" customHeight="1" spans="1:4">
      <c r="A364" s="288" t="s">
        <v>299</v>
      </c>
      <c r="B364" s="285">
        <f t="shared" si="17"/>
        <v>4234</v>
      </c>
      <c r="C364" s="286">
        <f>SUM(C365:C372)</f>
        <v>3748</v>
      </c>
      <c r="D364" s="286">
        <f>SUM(D365:D372)</f>
        <v>486</v>
      </c>
    </row>
    <row r="365" ht="20.1" customHeight="1" spans="1:4">
      <c r="A365" s="288" t="s">
        <v>300</v>
      </c>
      <c r="B365" s="285">
        <f t="shared" si="17"/>
        <v>0</v>
      </c>
      <c r="C365" s="286"/>
      <c r="D365" s="286"/>
    </row>
    <row r="366" ht="20.1" customHeight="1" spans="1:4">
      <c r="A366" s="288" t="s">
        <v>301</v>
      </c>
      <c r="B366" s="285">
        <f t="shared" si="17"/>
        <v>3097</v>
      </c>
      <c r="C366" s="286">
        <v>2611</v>
      </c>
      <c r="D366" s="286">
        <v>486</v>
      </c>
    </row>
    <row r="367" ht="20.1" customHeight="1" spans="1:4">
      <c r="A367" s="289" t="s">
        <v>302</v>
      </c>
      <c r="B367" s="285">
        <f t="shared" si="17"/>
        <v>1137</v>
      </c>
      <c r="C367" s="286">
        <v>1137</v>
      </c>
      <c r="D367" s="286"/>
    </row>
    <row r="368" ht="20.1" customHeight="1" spans="1:4">
      <c r="A368" s="289" t="s">
        <v>303</v>
      </c>
      <c r="B368" s="285">
        <f t="shared" si="17"/>
        <v>0</v>
      </c>
      <c r="C368" s="286"/>
      <c r="D368" s="286"/>
    </row>
    <row r="369" s="274" customFormat="1" ht="20.1" customHeight="1" spans="1:4">
      <c r="A369" s="289" t="s">
        <v>304</v>
      </c>
      <c r="B369" s="285">
        <f t="shared" si="17"/>
        <v>0</v>
      </c>
      <c r="C369" s="286"/>
      <c r="D369" s="286"/>
    </row>
    <row r="370" ht="20.1" customHeight="1" spans="1:4">
      <c r="A370" s="288" t="s">
        <v>305</v>
      </c>
      <c r="B370" s="285">
        <f t="shared" si="17"/>
        <v>0</v>
      </c>
      <c r="C370" s="286"/>
      <c r="D370" s="286"/>
    </row>
    <row r="371" ht="20.1" customHeight="1" spans="1:4">
      <c r="A371" s="288" t="s">
        <v>306</v>
      </c>
      <c r="B371" s="285">
        <f t="shared" si="17"/>
        <v>0</v>
      </c>
      <c r="C371" s="286"/>
      <c r="D371" s="286"/>
    </row>
    <row r="372" ht="20.1" customHeight="1" spans="1:4">
      <c r="A372" s="288" t="s">
        <v>307</v>
      </c>
      <c r="B372" s="285">
        <f t="shared" si="17"/>
        <v>0</v>
      </c>
      <c r="C372" s="286"/>
      <c r="D372" s="286"/>
    </row>
    <row r="373" ht="20.1" customHeight="1" spans="1:4">
      <c r="A373" s="288" t="s">
        <v>308</v>
      </c>
      <c r="B373" s="285">
        <f t="shared" si="17"/>
        <v>0</v>
      </c>
      <c r="C373" s="286">
        <f>SUM(C374:C379)</f>
        <v>0</v>
      </c>
      <c r="D373" s="286">
        <f>SUM(D374:D379)</f>
        <v>0</v>
      </c>
    </row>
    <row r="374" ht="20.1" customHeight="1" spans="1:4">
      <c r="A374" s="288" t="s">
        <v>309</v>
      </c>
      <c r="B374" s="285">
        <f t="shared" si="17"/>
        <v>0</v>
      </c>
      <c r="C374" s="286"/>
      <c r="D374" s="286"/>
    </row>
    <row r="375" ht="20.1" customHeight="1" spans="1:4">
      <c r="A375" s="288" t="s">
        <v>310</v>
      </c>
      <c r="B375" s="285">
        <f t="shared" si="17"/>
        <v>0</v>
      </c>
      <c r="C375" s="286"/>
      <c r="D375" s="286"/>
    </row>
    <row r="376" ht="20.1" customHeight="1" spans="1:4">
      <c r="A376" s="288" t="s">
        <v>311</v>
      </c>
      <c r="B376" s="285">
        <f t="shared" si="17"/>
        <v>0</v>
      </c>
      <c r="C376" s="286"/>
      <c r="D376" s="286"/>
    </row>
    <row r="377" ht="20.1" customHeight="1" spans="1:4">
      <c r="A377" s="289" t="s">
        <v>312</v>
      </c>
      <c r="B377" s="285">
        <f t="shared" si="17"/>
        <v>0</v>
      </c>
      <c r="C377" s="286"/>
      <c r="D377" s="286"/>
    </row>
    <row r="378" ht="20.1" customHeight="1" spans="1:4">
      <c r="A378" s="289" t="s">
        <v>313</v>
      </c>
      <c r="B378" s="285">
        <f t="shared" si="17"/>
        <v>0</v>
      </c>
      <c r="C378" s="286"/>
      <c r="D378" s="286"/>
    </row>
    <row r="379" ht="20.1" customHeight="1" spans="1:4">
      <c r="A379" s="289" t="s">
        <v>314</v>
      </c>
      <c r="B379" s="285">
        <f t="shared" si="17"/>
        <v>0</v>
      </c>
      <c r="C379" s="286"/>
      <c r="D379" s="286"/>
    </row>
    <row r="380" ht="20.1" customHeight="1" spans="1:4">
      <c r="A380" s="287" t="s">
        <v>315</v>
      </c>
      <c r="B380" s="285">
        <f t="shared" si="17"/>
        <v>0</v>
      </c>
      <c r="C380" s="286">
        <f>SUM(C381:C385)</f>
        <v>0</v>
      </c>
      <c r="D380" s="286">
        <f>SUM(D381:D385)</f>
        <v>0</v>
      </c>
    </row>
    <row r="381" ht="20.1" customHeight="1" spans="1:4">
      <c r="A381" s="288" t="s">
        <v>316</v>
      </c>
      <c r="B381" s="285">
        <f t="shared" si="17"/>
        <v>0</v>
      </c>
      <c r="C381" s="286"/>
      <c r="D381" s="286"/>
    </row>
    <row r="382" ht="20.1" customHeight="1" spans="1:4">
      <c r="A382" s="288" t="s">
        <v>317</v>
      </c>
      <c r="B382" s="285">
        <f t="shared" si="17"/>
        <v>0</v>
      </c>
      <c r="C382" s="286"/>
      <c r="D382" s="286"/>
    </row>
    <row r="383" ht="20.1" customHeight="1" spans="1:4">
      <c r="A383" s="288" t="s">
        <v>318</v>
      </c>
      <c r="B383" s="285">
        <f t="shared" si="17"/>
        <v>0</v>
      </c>
      <c r="C383" s="286"/>
      <c r="D383" s="286"/>
    </row>
    <row r="384" ht="20.1" customHeight="1" spans="1:4">
      <c r="A384" s="289" t="s">
        <v>319</v>
      </c>
      <c r="B384" s="285">
        <f t="shared" si="17"/>
        <v>0</v>
      </c>
      <c r="C384" s="286"/>
      <c r="D384" s="286"/>
    </row>
    <row r="385" ht="20.1" customHeight="1" spans="1:4">
      <c r="A385" s="289" t="s">
        <v>320</v>
      </c>
      <c r="B385" s="285">
        <f t="shared" si="17"/>
        <v>0</v>
      </c>
      <c r="C385" s="286"/>
      <c r="D385" s="286"/>
    </row>
    <row r="386" ht="20.1" customHeight="1" spans="1:4">
      <c r="A386" s="289" t="s">
        <v>321</v>
      </c>
      <c r="B386" s="285">
        <f t="shared" si="17"/>
        <v>0</v>
      </c>
      <c r="C386" s="286">
        <f>SUM(C387:C389)</f>
        <v>0</v>
      </c>
      <c r="D386" s="286">
        <f>SUM(D387:D389)</f>
        <v>0</v>
      </c>
    </row>
    <row r="387" ht="20.1" customHeight="1" spans="1:4">
      <c r="A387" s="288" t="s">
        <v>322</v>
      </c>
      <c r="B387" s="285">
        <f t="shared" si="17"/>
        <v>0</v>
      </c>
      <c r="C387" s="286"/>
      <c r="D387" s="286"/>
    </row>
    <row r="388" ht="20.1" customHeight="1" spans="1:4">
      <c r="A388" s="288" t="s">
        <v>323</v>
      </c>
      <c r="B388" s="285">
        <f t="shared" si="17"/>
        <v>0</v>
      </c>
      <c r="C388" s="286"/>
      <c r="D388" s="286"/>
    </row>
    <row r="389" ht="20.1" customHeight="1" spans="1:4">
      <c r="A389" s="288" t="s">
        <v>324</v>
      </c>
      <c r="B389" s="285">
        <f t="shared" si="17"/>
        <v>0</v>
      </c>
      <c r="C389" s="286"/>
      <c r="D389" s="286"/>
    </row>
    <row r="390" ht="20.1" customHeight="1" spans="1:4">
      <c r="A390" s="289" t="s">
        <v>325</v>
      </c>
      <c r="B390" s="285">
        <f t="shared" si="17"/>
        <v>0</v>
      </c>
      <c r="C390" s="286">
        <f>SUM(C391:C393)</f>
        <v>0</v>
      </c>
      <c r="D390" s="286">
        <f>SUM(D391:D393)</f>
        <v>0</v>
      </c>
    </row>
    <row r="391" ht="20.1" customHeight="1" spans="1:4">
      <c r="A391" s="289" t="s">
        <v>326</v>
      </c>
      <c r="B391" s="285">
        <f t="shared" ref="B391" si="18">SUM(C391:D391)</f>
        <v>0</v>
      </c>
      <c r="C391" s="286"/>
      <c r="D391" s="286"/>
    </row>
    <row r="392" ht="20.1" customHeight="1" spans="1:4">
      <c r="A392" s="289" t="s">
        <v>327</v>
      </c>
      <c r="B392" s="285">
        <f t="shared" ref="B392:B423" si="19">SUM(C392:D392)</f>
        <v>0</v>
      </c>
      <c r="C392" s="286"/>
      <c r="D392" s="286"/>
    </row>
    <row r="393" ht="20.1" customHeight="1" spans="1:4">
      <c r="A393" s="287" t="s">
        <v>328</v>
      </c>
      <c r="B393" s="285">
        <f t="shared" si="19"/>
        <v>0</v>
      </c>
      <c r="C393" s="286"/>
      <c r="D393" s="286"/>
    </row>
    <row r="394" ht="20.1" customHeight="1" spans="1:4">
      <c r="A394" s="288" t="s">
        <v>329</v>
      </c>
      <c r="B394" s="285">
        <f t="shared" si="19"/>
        <v>0</v>
      </c>
      <c r="C394" s="286">
        <f>SUM(C395:C397)</f>
        <v>0</v>
      </c>
      <c r="D394" s="286">
        <f>SUM(D395:D397)</f>
        <v>0</v>
      </c>
    </row>
    <row r="395" ht="20.1" customHeight="1" spans="1:4">
      <c r="A395" s="288" t="s">
        <v>330</v>
      </c>
      <c r="B395" s="285">
        <f t="shared" si="19"/>
        <v>0</v>
      </c>
      <c r="C395" s="286"/>
      <c r="D395" s="286"/>
    </row>
    <row r="396" ht="20.1" customHeight="1" spans="1:4">
      <c r="A396" s="288" t="s">
        <v>331</v>
      </c>
      <c r="B396" s="285">
        <f t="shared" si="19"/>
        <v>0</v>
      </c>
      <c r="C396" s="286"/>
      <c r="D396" s="286"/>
    </row>
    <row r="397" ht="20.1" customHeight="1" spans="1:4">
      <c r="A397" s="289" t="s">
        <v>332</v>
      </c>
      <c r="B397" s="285">
        <f t="shared" si="19"/>
        <v>0</v>
      </c>
      <c r="C397" s="286"/>
      <c r="D397" s="286"/>
    </row>
    <row r="398" ht="20.1" customHeight="1" spans="1:4">
      <c r="A398" s="289" t="s">
        <v>333</v>
      </c>
      <c r="B398" s="285">
        <f t="shared" si="19"/>
        <v>0</v>
      </c>
      <c r="C398" s="286">
        <f>SUM(C399:C403)</f>
        <v>0</v>
      </c>
      <c r="D398" s="286">
        <f>SUM(D399:D403)</f>
        <v>0</v>
      </c>
    </row>
    <row r="399" ht="20.1" customHeight="1" spans="1:4">
      <c r="A399" s="289" t="s">
        <v>334</v>
      </c>
      <c r="B399" s="285">
        <f t="shared" si="19"/>
        <v>0</v>
      </c>
      <c r="C399" s="286"/>
      <c r="D399" s="286"/>
    </row>
    <row r="400" ht="20.1" customHeight="1" spans="1:4">
      <c r="A400" s="288" t="s">
        <v>335</v>
      </c>
      <c r="B400" s="285">
        <f t="shared" si="19"/>
        <v>0</v>
      </c>
      <c r="C400" s="286"/>
      <c r="D400" s="286"/>
    </row>
    <row r="401" ht="20.1" customHeight="1" spans="1:4">
      <c r="A401" s="288" t="s">
        <v>336</v>
      </c>
      <c r="B401" s="285">
        <f t="shared" si="19"/>
        <v>0</v>
      </c>
      <c r="C401" s="286"/>
      <c r="D401" s="286"/>
    </row>
    <row r="402" ht="20.1" customHeight="1" spans="1:4">
      <c r="A402" s="288" t="s">
        <v>337</v>
      </c>
      <c r="B402" s="285">
        <f t="shared" si="19"/>
        <v>0</v>
      </c>
      <c r="C402" s="286"/>
      <c r="D402" s="286"/>
    </row>
    <row r="403" ht="20.1" customHeight="1" spans="1:4">
      <c r="A403" s="288" t="s">
        <v>338</v>
      </c>
      <c r="B403" s="285">
        <f t="shared" si="19"/>
        <v>0</v>
      </c>
      <c r="C403" s="286"/>
      <c r="D403" s="286"/>
    </row>
    <row r="404" ht="20.1" customHeight="1" spans="1:4">
      <c r="A404" s="288" t="s">
        <v>339</v>
      </c>
      <c r="B404" s="285">
        <f t="shared" si="19"/>
        <v>600</v>
      </c>
      <c r="C404" s="286">
        <f>SUM(C405:C410)</f>
        <v>0</v>
      </c>
      <c r="D404" s="286">
        <f>SUM(D405:D410)</f>
        <v>600</v>
      </c>
    </row>
    <row r="405" ht="20.1" customHeight="1" spans="1:4">
      <c r="A405" s="289" t="s">
        <v>340</v>
      </c>
      <c r="B405" s="285">
        <f t="shared" si="19"/>
        <v>0</v>
      </c>
      <c r="C405" s="286"/>
      <c r="D405" s="286"/>
    </row>
    <row r="406" ht="20.1" customHeight="1" spans="1:4">
      <c r="A406" s="289" t="s">
        <v>341</v>
      </c>
      <c r="B406" s="285">
        <f t="shared" si="19"/>
        <v>0</v>
      </c>
      <c r="C406" s="286"/>
      <c r="D406" s="286"/>
    </row>
    <row r="407" ht="20.1" customHeight="1" spans="1:4">
      <c r="A407" s="289" t="s">
        <v>342</v>
      </c>
      <c r="B407" s="285">
        <f t="shared" si="19"/>
        <v>0</v>
      </c>
      <c r="C407" s="286"/>
      <c r="D407" s="286"/>
    </row>
    <row r="408" ht="20.1" customHeight="1" spans="1:4">
      <c r="A408" s="287" t="s">
        <v>343</v>
      </c>
      <c r="B408" s="285">
        <f t="shared" si="19"/>
        <v>0</v>
      </c>
      <c r="C408" s="286"/>
      <c r="D408" s="286"/>
    </row>
    <row r="409" ht="20.1" customHeight="1" spans="1:4">
      <c r="A409" s="288" t="s">
        <v>344</v>
      </c>
      <c r="B409" s="285">
        <f t="shared" si="19"/>
        <v>0</v>
      </c>
      <c r="C409" s="286"/>
      <c r="D409" s="286"/>
    </row>
    <row r="410" ht="20.1" customHeight="1" spans="1:4">
      <c r="A410" s="288" t="s">
        <v>345</v>
      </c>
      <c r="B410" s="285">
        <f t="shared" si="19"/>
        <v>600</v>
      </c>
      <c r="C410" s="286"/>
      <c r="D410" s="286">
        <v>600</v>
      </c>
    </row>
    <row r="411" ht="20.1" customHeight="1" spans="1:4">
      <c r="A411" s="288" t="s">
        <v>346</v>
      </c>
      <c r="B411" s="285">
        <f t="shared" si="19"/>
        <v>136</v>
      </c>
      <c r="C411" s="286"/>
      <c r="D411" s="286">
        <v>136</v>
      </c>
    </row>
    <row r="412" ht="20.1" customHeight="1" spans="1:4">
      <c r="A412" s="287" t="s">
        <v>347</v>
      </c>
      <c r="B412" s="285">
        <f t="shared" si="19"/>
        <v>736</v>
      </c>
      <c r="C412" s="286">
        <f>SUM(C413,C418,C427,C433,C439,C444,C449,C456,C460,C463,)</f>
        <v>169</v>
      </c>
      <c r="D412" s="286">
        <f>SUM(D413,D418,D427,D433,D439,D444,D449,D456,D460,D463,)</f>
        <v>567</v>
      </c>
    </row>
    <row r="413" ht="20.1" customHeight="1" spans="1:4">
      <c r="A413" s="289" t="s">
        <v>348</v>
      </c>
      <c r="B413" s="285">
        <f t="shared" si="19"/>
        <v>286</v>
      </c>
      <c r="C413" s="286">
        <f>SUM(C414:C417)</f>
        <v>169</v>
      </c>
      <c r="D413" s="286">
        <f>SUM(D414:D417)</f>
        <v>117</v>
      </c>
    </row>
    <row r="414" ht="20.1" customHeight="1" spans="1:4">
      <c r="A414" s="288" t="s">
        <v>90</v>
      </c>
      <c r="B414" s="285">
        <f t="shared" si="19"/>
        <v>286</v>
      </c>
      <c r="C414" s="286">
        <v>169</v>
      </c>
      <c r="D414" s="286">
        <v>117</v>
      </c>
    </row>
    <row r="415" ht="20.1" customHeight="1" spans="1:4">
      <c r="A415" s="288" t="s">
        <v>91</v>
      </c>
      <c r="B415" s="285">
        <f t="shared" si="19"/>
        <v>0</v>
      </c>
      <c r="C415" s="286"/>
      <c r="D415" s="286"/>
    </row>
    <row r="416" ht="20.1" customHeight="1" spans="1:4">
      <c r="A416" s="288" t="s">
        <v>92</v>
      </c>
      <c r="B416" s="285">
        <f t="shared" si="19"/>
        <v>0</v>
      </c>
      <c r="C416" s="286"/>
      <c r="D416" s="286"/>
    </row>
    <row r="417" ht="20.1" customHeight="1" spans="1:4">
      <c r="A417" s="289" t="s">
        <v>349</v>
      </c>
      <c r="B417" s="285">
        <f t="shared" si="19"/>
        <v>0</v>
      </c>
      <c r="C417" s="286"/>
      <c r="D417" s="286"/>
    </row>
    <row r="418" ht="20.1" customHeight="1" spans="1:4">
      <c r="A418" s="288" t="s">
        <v>350</v>
      </c>
      <c r="B418" s="285">
        <f t="shared" si="19"/>
        <v>0</v>
      </c>
      <c r="C418" s="286">
        <f>SUM(C419:C426)</f>
        <v>0</v>
      </c>
      <c r="D418" s="286">
        <f>SUM(D419:D426)</f>
        <v>0</v>
      </c>
    </row>
    <row r="419" ht="20.1" customHeight="1" spans="1:4">
      <c r="A419" s="288" t="s">
        <v>351</v>
      </c>
      <c r="B419" s="285">
        <f t="shared" si="19"/>
        <v>0</v>
      </c>
      <c r="C419" s="286"/>
      <c r="D419" s="286"/>
    </row>
    <row r="420" ht="20.1" customHeight="1" spans="1:4">
      <c r="A420" s="288" t="s">
        <v>352</v>
      </c>
      <c r="B420" s="285">
        <f t="shared" si="19"/>
        <v>0</v>
      </c>
      <c r="C420" s="286"/>
      <c r="D420" s="286"/>
    </row>
    <row r="421" ht="20.1" customHeight="1" spans="1:4">
      <c r="A421" s="287" t="s">
        <v>353</v>
      </c>
      <c r="B421" s="285">
        <f t="shared" si="19"/>
        <v>0</v>
      </c>
      <c r="C421" s="286"/>
      <c r="D421" s="286"/>
    </row>
    <row r="422" ht="20.1" customHeight="1" spans="1:4">
      <c r="A422" s="288" t="s">
        <v>354</v>
      </c>
      <c r="B422" s="285">
        <f t="shared" si="19"/>
        <v>0</v>
      </c>
      <c r="C422" s="286"/>
      <c r="D422" s="286"/>
    </row>
    <row r="423" ht="20.1" customHeight="1" spans="1:4">
      <c r="A423" s="288" t="s">
        <v>355</v>
      </c>
      <c r="B423" s="285">
        <f t="shared" si="19"/>
        <v>0</v>
      </c>
      <c r="C423" s="286"/>
      <c r="D423" s="286"/>
    </row>
    <row r="424" ht="20.1" customHeight="1" spans="1:4">
      <c r="A424" s="288" t="s">
        <v>356</v>
      </c>
      <c r="B424" s="285">
        <f t="shared" ref="B424:B454" si="20">SUM(C424:D424)</f>
        <v>0</v>
      </c>
      <c r="C424" s="286"/>
      <c r="D424" s="286"/>
    </row>
    <row r="425" s="274" customFormat="1" ht="20.1" customHeight="1" spans="1:4">
      <c r="A425" s="289" t="s">
        <v>357</v>
      </c>
      <c r="B425" s="285">
        <f t="shared" si="20"/>
        <v>0</v>
      </c>
      <c r="C425" s="286"/>
      <c r="D425" s="286"/>
    </row>
    <row r="426" ht="20.1" customHeight="1" spans="1:4">
      <c r="A426" s="289" t="s">
        <v>358</v>
      </c>
      <c r="B426" s="285">
        <f t="shared" si="20"/>
        <v>0</v>
      </c>
      <c r="C426" s="286"/>
      <c r="D426" s="286"/>
    </row>
    <row r="427" ht="20.1" customHeight="1" spans="1:4">
      <c r="A427" s="289" t="s">
        <v>359</v>
      </c>
      <c r="B427" s="285">
        <f t="shared" si="20"/>
        <v>0</v>
      </c>
      <c r="C427" s="286">
        <f>SUM(C428:C432)</f>
        <v>0</v>
      </c>
      <c r="D427" s="286">
        <f>SUM(D428:D432)</f>
        <v>0</v>
      </c>
    </row>
    <row r="428" ht="20.1" customHeight="1" spans="1:4">
      <c r="A428" s="288" t="s">
        <v>351</v>
      </c>
      <c r="B428" s="285">
        <f t="shared" si="20"/>
        <v>0</v>
      </c>
      <c r="C428" s="286"/>
      <c r="D428" s="286"/>
    </row>
    <row r="429" ht="20.1" customHeight="1" spans="1:4">
      <c r="A429" s="288" t="s">
        <v>360</v>
      </c>
      <c r="B429" s="285">
        <f t="shared" si="20"/>
        <v>0</v>
      </c>
      <c r="C429" s="286"/>
      <c r="D429" s="286"/>
    </row>
    <row r="430" ht="20.1" customHeight="1" spans="1:4">
      <c r="A430" s="288" t="s">
        <v>361</v>
      </c>
      <c r="B430" s="285">
        <f t="shared" si="20"/>
        <v>0</v>
      </c>
      <c r="C430" s="286"/>
      <c r="D430" s="286"/>
    </row>
    <row r="431" ht="20.1" customHeight="1" spans="1:4">
      <c r="A431" s="289" t="s">
        <v>362</v>
      </c>
      <c r="B431" s="285">
        <f t="shared" si="20"/>
        <v>0</v>
      </c>
      <c r="C431" s="286"/>
      <c r="D431" s="286"/>
    </row>
    <row r="432" ht="20.1" customHeight="1" spans="1:4">
      <c r="A432" s="289" t="s">
        <v>363</v>
      </c>
      <c r="B432" s="285">
        <f t="shared" si="20"/>
        <v>0</v>
      </c>
      <c r="C432" s="286"/>
      <c r="D432" s="286"/>
    </row>
    <row r="433" ht="20.1" customHeight="1" spans="1:4">
      <c r="A433" s="289" t="s">
        <v>364</v>
      </c>
      <c r="B433" s="285">
        <f t="shared" si="20"/>
        <v>0</v>
      </c>
      <c r="C433" s="286">
        <f>SUM(C434:C438)</f>
        <v>0</v>
      </c>
      <c r="D433" s="286">
        <f>SUM(D434:D438)</f>
        <v>0</v>
      </c>
    </row>
    <row r="434" ht="20.1" customHeight="1" spans="1:4">
      <c r="A434" s="287" t="s">
        <v>351</v>
      </c>
      <c r="B434" s="285">
        <f t="shared" si="20"/>
        <v>0</v>
      </c>
      <c r="C434" s="286"/>
      <c r="D434" s="286"/>
    </row>
    <row r="435" ht="20.1" customHeight="1" spans="1:4">
      <c r="A435" s="288" t="s">
        <v>365</v>
      </c>
      <c r="B435" s="285">
        <f t="shared" si="20"/>
        <v>0</v>
      </c>
      <c r="C435" s="286"/>
      <c r="D435" s="286"/>
    </row>
    <row r="436" ht="20.1" customHeight="1" spans="1:4">
      <c r="A436" s="288" t="s">
        <v>366</v>
      </c>
      <c r="B436" s="285">
        <f t="shared" si="20"/>
        <v>0</v>
      </c>
      <c r="C436" s="286"/>
      <c r="D436" s="286"/>
    </row>
    <row r="437" ht="20.1" customHeight="1" spans="1:4">
      <c r="A437" s="288" t="s">
        <v>367</v>
      </c>
      <c r="B437" s="285">
        <f t="shared" si="20"/>
        <v>0</v>
      </c>
      <c r="C437" s="286"/>
      <c r="D437" s="286"/>
    </row>
    <row r="438" ht="20.1" customHeight="1" spans="1:4">
      <c r="A438" s="289" t="s">
        <v>368</v>
      </c>
      <c r="B438" s="285">
        <f t="shared" si="20"/>
        <v>0</v>
      </c>
      <c r="C438" s="286"/>
      <c r="D438" s="286"/>
    </row>
    <row r="439" ht="20.1" customHeight="1" spans="1:4">
      <c r="A439" s="289" t="s">
        <v>369</v>
      </c>
      <c r="B439" s="285">
        <f t="shared" si="20"/>
        <v>0</v>
      </c>
      <c r="C439" s="286">
        <f>SUM(C440:C443)</f>
        <v>0</v>
      </c>
      <c r="D439" s="286">
        <f>SUM(D440:D443)</f>
        <v>0</v>
      </c>
    </row>
    <row r="440" ht="20.1" customHeight="1" spans="1:4">
      <c r="A440" s="289" t="s">
        <v>351</v>
      </c>
      <c r="B440" s="285">
        <f t="shared" si="20"/>
        <v>0</v>
      </c>
      <c r="C440" s="286"/>
      <c r="D440" s="286"/>
    </row>
    <row r="441" ht="20.1" customHeight="1" spans="1:4">
      <c r="A441" s="288" t="s">
        <v>370</v>
      </c>
      <c r="B441" s="285">
        <f t="shared" si="20"/>
        <v>0</v>
      </c>
      <c r="C441" s="286"/>
      <c r="D441" s="286"/>
    </row>
    <row r="442" ht="20.1" customHeight="1" spans="1:4">
      <c r="A442" s="288" t="s">
        <v>371</v>
      </c>
      <c r="B442" s="285">
        <f t="shared" si="20"/>
        <v>0</v>
      </c>
      <c r="C442" s="286"/>
      <c r="D442" s="286"/>
    </row>
    <row r="443" ht="20.1" customHeight="1" spans="1:4">
      <c r="A443" s="288" t="s">
        <v>372</v>
      </c>
      <c r="B443" s="285">
        <f t="shared" si="20"/>
        <v>0</v>
      </c>
      <c r="C443" s="286"/>
      <c r="D443" s="286"/>
    </row>
    <row r="444" ht="20.1" customHeight="1" spans="1:4">
      <c r="A444" s="289" t="s">
        <v>373</v>
      </c>
      <c r="B444" s="285">
        <f t="shared" si="20"/>
        <v>0</v>
      </c>
      <c r="C444" s="286">
        <f>SUM(C445:C448)</f>
        <v>0</v>
      </c>
      <c r="D444" s="286">
        <f>SUM(D445:D448)</f>
        <v>0</v>
      </c>
    </row>
    <row r="445" ht="20.1" customHeight="1" spans="1:4">
      <c r="A445" s="289" t="s">
        <v>374</v>
      </c>
      <c r="B445" s="285">
        <f t="shared" si="20"/>
        <v>0</v>
      </c>
      <c r="C445" s="286"/>
      <c r="D445" s="286"/>
    </row>
    <row r="446" ht="20.1" customHeight="1" spans="1:4">
      <c r="A446" s="289" t="s">
        <v>375</v>
      </c>
      <c r="B446" s="285">
        <f t="shared" si="20"/>
        <v>0</v>
      </c>
      <c r="C446" s="286"/>
      <c r="D446" s="286"/>
    </row>
    <row r="447" ht="20.1" customHeight="1" spans="1:4">
      <c r="A447" s="289" t="s">
        <v>376</v>
      </c>
      <c r="B447" s="285">
        <f t="shared" si="20"/>
        <v>0</v>
      </c>
      <c r="C447" s="286"/>
      <c r="D447" s="286"/>
    </row>
    <row r="448" ht="20.1" customHeight="1" spans="1:4">
      <c r="A448" s="289" t="s">
        <v>377</v>
      </c>
      <c r="B448" s="285">
        <f t="shared" si="20"/>
        <v>0</v>
      </c>
      <c r="C448" s="286"/>
      <c r="D448" s="286"/>
    </row>
    <row r="449" ht="20.1" customHeight="1" spans="1:4">
      <c r="A449" s="288" t="s">
        <v>378</v>
      </c>
      <c r="B449" s="285">
        <f t="shared" si="20"/>
        <v>0</v>
      </c>
      <c r="C449" s="286">
        <f>SUM(C450:C455)</f>
        <v>0</v>
      </c>
      <c r="D449" s="286">
        <f>SUM(D450:D455)</f>
        <v>0</v>
      </c>
    </row>
    <row r="450" ht="20.1" customHeight="1" spans="1:4">
      <c r="A450" s="288" t="s">
        <v>351</v>
      </c>
      <c r="B450" s="285">
        <f t="shared" si="20"/>
        <v>0</v>
      </c>
      <c r="C450" s="286"/>
      <c r="D450" s="286"/>
    </row>
    <row r="451" ht="20.1" customHeight="1" spans="1:4">
      <c r="A451" s="289" t="s">
        <v>379</v>
      </c>
      <c r="B451" s="285">
        <f t="shared" si="20"/>
        <v>0</v>
      </c>
      <c r="C451" s="286"/>
      <c r="D451" s="286"/>
    </row>
    <row r="452" ht="20.1" customHeight="1" spans="1:4">
      <c r="A452" s="289" t="s">
        <v>380</v>
      </c>
      <c r="B452" s="285">
        <f t="shared" si="20"/>
        <v>0</v>
      </c>
      <c r="C452" s="286"/>
      <c r="D452" s="286"/>
    </row>
    <row r="453" ht="20.1" customHeight="1" spans="1:4">
      <c r="A453" s="289" t="s">
        <v>381</v>
      </c>
      <c r="B453" s="285">
        <f t="shared" si="20"/>
        <v>0</v>
      </c>
      <c r="C453" s="286"/>
      <c r="D453" s="286"/>
    </row>
    <row r="454" ht="20.1" customHeight="1" spans="1:4">
      <c r="A454" s="288" t="s">
        <v>382</v>
      </c>
      <c r="B454" s="285">
        <f t="shared" si="20"/>
        <v>0</v>
      </c>
      <c r="C454" s="286"/>
      <c r="D454" s="286"/>
    </row>
    <row r="455" s="274" customFormat="1" ht="20.1" customHeight="1" spans="1:4">
      <c r="A455" s="288" t="s">
        <v>383</v>
      </c>
      <c r="B455" s="285">
        <f t="shared" ref="B455" si="21">SUM(C455:D455)</f>
        <v>0</v>
      </c>
      <c r="C455" s="286"/>
      <c r="D455" s="286"/>
    </row>
    <row r="456" ht="20.1" customHeight="1" spans="1:4">
      <c r="A456" s="288" t="s">
        <v>384</v>
      </c>
      <c r="B456" s="285">
        <f t="shared" ref="B456:B487" si="22">SUM(C456:D456)</f>
        <v>0</v>
      </c>
      <c r="C456" s="286">
        <f>SUM(C457:C459)</f>
        <v>0</v>
      </c>
      <c r="D456" s="286">
        <f>SUM(D457:D459)</f>
        <v>0</v>
      </c>
    </row>
    <row r="457" ht="20.1" customHeight="1" spans="1:4">
      <c r="A457" s="289" t="s">
        <v>385</v>
      </c>
      <c r="B457" s="285">
        <f t="shared" si="22"/>
        <v>0</v>
      </c>
      <c r="C457" s="286"/>
      <c r="D457" s="286"/>
    </row>
    <row r="458" ht="20.1" customHeight="1" spans="1:4">
      <c r="A458" s="289" t="s">
        <v>386</v>
      </c>
      <c r="B458" s="285">
        <f t="shared" si="22"/>
        <v>0</v>
      </c>
      <c r="C458" s="286"/>
      <c r="D458" s="286"/>
    </row>
    <row r="459" ht="20.1" customHeight="1" spans="1:4">
      <c r="A459" s="289" t="s">
        <v>387</v>
      </c>
      <c r="B459" s="285">
        <f t="shared" si="22"/>
        <v>0</v>
      </c>
      <c r="C459" s="286"/>
      <c r="D459" s="286"/>
    </row>
    <row r="460" ht="20.1" customHeight="1" spans="1:4">
      <c r="A460" s="287" t="s">
        <v>388</v>
      </c>
      <c r="B460" s="285">
        <f t="shared" si="22"/>
        <v>0</v>
      </c>
      <c r="C460" s="286">
        <f>SUM(C461:C462)</f>
        <v>0</v>
      </c>
      <c r="D460" s="286">
        <f>SUM(D461:D462)</f>
        <v>0</v>
      </c>
    </row>
    <row r="461" ht="20.1" customHeight="1" spans="1:4">
      <c r="A461" s="289" t="s">
        <v>389</v>
      </c>
      <c r="B461" s="285">
        <f t="shared" si="22"/>
        <v>0</v>
      </c>
      <c r="C461" s="286"/>
      <c r="D461" s="286"/>
    </row>
    <row r="462" ht="20.1" customHeight="1" spans="1:4">
      <c r="A462" s="289" t="s">
        <v>390</v>
      </c>
      <c r="B462" s="285">
        <f t="shared" si="22"/>
        <v>0</v>
      </c>
      <c r="C462" s="286"/>
      <c r="D462" s="286"/>
    </row>
    <row r="463" ht="20.1" customHeight="1" spans="1:4">
      <c r="A463" s="288" t="s">
        <v>391</v>
      </c>
      <c r="B463" s="285">
        <f t="shared" si="22"/>
        <v>450</v>
      </c>
      <c r="C463" s="286">
        <f>SUM(C464:C467)</f>
        <v>0</v>
      </c>
      <c r="D463" s="286">
        <f>SUM(D464:D467)</f>
        <v>450</v>
      </c>
    </row>
    <row r="464" ht="20.1" customHeight="1" spans="1:4">
      <c r="A464" s="288" t="s">
        <v>392</v>
      </c>
      <c r="B464" s="285">
        <f t="shared" si="22"/>
        <v>0</v>
      </c>
      <c r="C464" s="286"/>
      <c r="D464" s="286"/>
    </row>
    <row r="465" ht="20.1" customHeight="1" spans="1:4">
      <c r="A465" s="289" t="s">
        <v>393</v>
      </c>
      <c r="B465" s="285">
        <f t="shared" si="22"/>
        <v>0</v>
      </c>
      <c r="C465" s="286"/>
      <c r="D465" s="286"/>
    </row>
    <row r="466" ht="20.1" customHeight="1" spans="1:4">
      <c r="A466" s="289" t="s">
        <v>394</v>
      </c>
      <c r="B466" s="285">
        <f t="shared" si="22"/>
        <v>0</v>
      </c>
      <c r="C466" s="286"/>
      <c r="D466" s="286"/>
    </row>
    <row r="467" ht="20.1" customHeight="1" spans="1:4">
      <c r="A467" s="289" t="s">
        <v>395</v>
      </c>
      <c r="B467" s="285">
        <f t="shared" si="22"/>
        <v>450</v>
      </c>
      <c r="C467" s="286"/>
      <c r="D467" s="286">
        <v>450</v>
      </c>
    </row>
    <row r="468" ht="20.1" customHeight="1" spans="1:4">
      <c r="A468" s="287" t="s">
        <v>396</v>
      </c>
      <c r="B468" s="285">
        <f t="shared" si="22"/>
        <v>61</v>
      </c>
      <c r="C468" s="286">
        <f>SUM(C469,C485,C493,C504,C513,C520,)</f>
        <v>0</v>
      </c>
      <c r="D468" s="286">
        <f>SUM(D469,D485,D493,D504,D513,D520,)</f>
        <v>61</v>
      </c>
    </row>
    <row r="469" ht="20.1" customHeight="1" spans="1:4">
      <c r="A469" s="287" t="s">
        <v>397</v>
      </c>
      <c r="B469" s="285">
        <f t="shared" si="22"/>
        <v>30</v>
      </c>
      <c r="C469" s="286">
        <f>SUM(C470:C484)</f>
        <v>0</v>
      </c>
      <c r="D469" s="286">
        <f>SUM(D470:D484)</f>
        <v>30</v>
      </c>
    </row>
    <row r="470" ht="20.1" customHeight="1" spans="1:4">
      <c r="A470" s="287" t="s">
        <v>90</v>
      </c>
      <c r="B470" s="285">
        <f t="shared" si="22"/>
        <v>0</v>
      </c>
      <c r="C470" s="286"/>
      <c r="D470" s="286"/>
    </row>
    <row r="471" ht="20.1" customHeight="1" spans="1:4">
      <c r="A471" s="287" t="s">
        <v>91</v>
      </c>
      <c r="B471" s="285">
        <f t="shared" si="22"/>
        <v>2</v>
      </c>
      <c r="C471" s="286"/>
      <c r="D471" s="286">
        <v>2</v>
      </c>
    </row>
    <row r="472" ht="20.1" customHeight="1" spans="1:4">
      <c r="A472" s="287" t="s">
        <v>92</v>
      </c>
      <c r="B472" s="285">
        <f t="shared" si="22"/>
        <v>0</v>
      </c>
      <c r="C472" s="286"/>
      <c r="D472" s="286"/>
    </row>
    <row r="473" ht="20.1" customHeight="1" spans="1:4">
      <c r="A473" s="287" t="s">
        <v>398</v>
      </c>
      <c r="B473" s="285">
        <f t="shared" si="22"/>
        <v>2</v>
      </c>
      <c r="C473" s="286"/>
      <c r="D473" s="286">
        <v>2</v>
      </c>
    </row>
    <row r="474" ht="20.1" customHeight="1" spans="1:4">
      <c r="A474" s="287" t="s">
        <v>399</v>
      </c>
      <c r="B474" s="285">
        <f t="shared" si="22"/>
        <v>0</v>
      </c>
      <c r="C474" s="286"/>
      <c r="D474" s="286"/>
    </row>
    <row r="475" s="274" customFormat="1" ht="20.1" customHeight="1" spans="1:4">
      <c r="A475" s="287" t="s">
        <v>400</v>
      </c>
      <c r="B475" s="285">
        <f t="shared" si="22"/>
        <v>0</v>
      </c>
      <c r="C475" s="286"/>
      <c r="D475" s="286"/>
    </row>
    <row r="476" ht="20.1" customHeight="1" spans="1:4">
      <c r="A476" s="287" t="s">
        <v>401</v>
      </c>
      <c r="B476" s="285">
        <f t="shared" si="22"/>
        <v>0</v>
      </c>
      <c r="C476" s="286"/>
      <c r="D476" s="286"/>
    </row>
    <row r="477" ht="20.1" customHeight="1" spans="1:4">
      <c r="A477" s="287" t="s">
        <v>402</v>
      </c>
      <c r="B477" s="285">
        <f t="shared" si="22"/>
        <v>21</v>
      </c>
      <c r="C477" s="286"/>
      <c r="D477" s="286">
        <v>21</v>
      </c>
    </row>
    <row r="478" ht="20.1" customHeight="1" spans="1:4">
      <c r="A478" s="287" t="s">
        <v>403</v>
      </c>
      <c r="B478" s="285">
        <f t="shared" si="22"/>
        <v>2</v>
      </c>
      <c r="C478" s="286"/>
      <c r="D478" s="286">
        <v>2</v>
      </c>
    </row>
    <row r="479" ht="20.1" customHeight="1" spans="1:4">
      <c r="A479" s="287" t="s">
        <v>404</v>
      </c>
      <c r="B479" s="285">
        <f t="shared" si="22"/>
        <v>0</v>
      </c>
      <c r="C479" s="286"/>
      <c r="D479" s="286"/>
    </row>
    <row r="480" ht="20.1" customHeight="1" spans="1:4">
      <c r="A480" s="287" t="s">
        <v>405</v>
      </c>
      <c r="B480" s="285">
        <f t="shared" si="22"/>
        <v>0</v>
      </c>
      <c r="C480" s="286"/>
      <c r="D480" s="286"/>
    </row>
    <row r="481" ht="20.1" customHeight="1" spans="1:4">
      <c r="A481" s="287" t="s">
        <v>406</v>
      </c>
      <c r="B481" s="285">
        <f t="shared" si="22"/>
        <v>0</v>
      </c>
      <c r="C481" s="286"/>
      <c r="D481" s="286"/>
    </row>
    <row r="482" ht="20.1" customHeight="1" spans="1:4">
      <c r="A482" s="297" t="s">
        <v>407</v>
      </c>
      <c r="B482" s="285">
        <f t="shared" si="22"/>
        <v>0</v>
      </c>
      <c r="C482" s="286"/>
      <c r="D482" s="286"/>
    </row>
    <row r="483" ht="20.1" customHeight="1" spans="1:4">
      <c r="A483" s="287" t="s">
        <v>408</v>
      </c>
      <c r="B483" s="285">
        <f t="shared" si="22"/>
        <v>0</v>
      </c>
      <c r="C483" s="286"/>
      <c r="D483" s="286"/>
    </row>
    <row r="484" ht="20.1" customHeight="1" spans="1:4">
      <c r="A484" s="287" t="s">
        <v>409</v>
      </c>
      <c r="B484" s="285">
        <f t="shared" si="22"/>
        <v>3</v>
      </c>
      <c r="C484" s="286"/>
      <c r="D484" s="286">
        <v>3</v>
      </c>
    </row>
    <row r="485" ht="20.1" customHeight="1" spans="1:4">
      <c r="A485" s="287" t="s">
        <v>410</v>
      </c>
      <c r="B485" s="285">
        <f t="shared" si="22"/>
        <v>0</v>
      </c>
      <c r="C485" s="286">
        <f>SUM(C486:C492)</f>
        <v>0</v>
      </c>
      <c r="D485" s="286">
        <f>SUM(D486:D492)</f>
        <v>0</v>
      </c>
    </row>
    <row r="486" ht="20.1" customHeight="1" spans="1:4">
      <c r="A486" s="287" t="s">
        <v>90</v>
      </c>
      <c r="B486" s="285">
        <f t="shared" si="22"/>
        <v>0</v>
      </c>
      <c r="C486" s="286"/>
      <c r="D486" s="286"/>
    </row>
    <row r="487" ht="20.1" customHeight="1" spans="1:4">
      <c r="A487" s="287" t="s">
        <v>91</v>
      </c>
      <c r="B487" s="285">
        <f t="shared" si="22"/>
        <v>0</v>
      </c>
      <c r="C487" s="286"/>
      <c r="D487" s="286"/>
    </row>
    <row r="488" ht="20.45" customHeight="1" spans="1:4">
      <c r="A488" s="287" t="s">
        <v>92</v>
      </c>
      <c r="B488" s="285">
        <f t="shared" ref="B488:B518" si="23">SUM(C488:D488)</f>
        <v>0</v>
      </c>
      <c r="C488" s="286"/>
      <c r="D488" s="286"/>
    </row>
    <row r="489" ht="20.1" customHeight="1" spans="1:4">
      <c r="A489" s="287" t="s">
        <v>411</v>
      </c>
      <c r="B489" s="285">
        <f t="shared" si="23"/>
        <v>0</v>
      </c>
      <c r="C489" s="286"/>
      <c r="D489" s="286"/>
    </row>
    <row r="490" ht="20.45" customHeight="1" spans="1:4">
      <c r="A490" s="287" t="s">
        <v>412</v>
      </c>
      <c r="B490" s="285">
        <f t="shared" si="23"/>
        <v>0</v>
      </c>
      <c r="C490" s="286"/>
      <c r="D490" s="286"/>
    </row>
    <row r="491" ht="20.45" customHeight="1" spans="1:4">
      <c r="A491" s="287" t="s">
        <v>413</v>
      </c>
      <c r="B491" s="285">
        <f t="shared" si="23"/>
        <v>0</v>
      </c>
      <c r="C491" s="286"/>
      <c r="D491" s="286"/>
    </row>
    <row r="492" ht="20.45" customHeight="1" spans="1:4">
      <c r="A492" s="287" t="s">
        <v>414</v>
      </c>
      <c r="B492" s="285">
        <f t="shared" si="23"/>
        <v>0</v>
      </c>
      <c r="C492" s="286"/>
      <c r="D492" s="286"/>
    </row>
    <row r="493" ht="20.45" customHeight="1" spans="1:4">
      <c r="A493" s="287" t="s">
        <v>415</v>
      </c>
      <c r="B493" s="285">
        <f t="shared" si="23"/>
        <v>0</v>
      </c>
      <c r="C493" s="286">
        <f>SUM(C494:C503)</f>
        <v>0</v>
      </c>
      <c r="D493" s="286">
        <f>SUM(D494:D503)</f>
        <v>0</v>
      </c>
    </row>
    <row r="494" ht="20.45" customHeight="1" spans="1:4">
      <c r="A494" s="287" t="s">
        <v>90</v>
      </c>
      <c r="B494" s="285">
        <f t="shared" si="23"/>
        <v>0</v>
      </c>
      <c r="C494" s="286"/>
      <c r="D494" s="286"/>
    </row>
    <row r="495" ht="20.45" customHeight="1" spans="1:4">
      <c r="A495" s="287" t="s">
        <v>91</v>
      </c>
      <c r="B495" s="285">
        <f t="shared" si="23"/>
        <v>0</v>
      </c>
      <c r="C495" s="286"/>
      <c r="D495" s="286"/>
    </row>
    <row r="496" ht="20.45" customHeight="1" spans="1:4">
      <c r="A496" s="287" t="s">
        <v>92</v>
      </c>
      <c r="B496" s="285">
        <f t="shared" si="23"/>
        <v>0</v>
      </c>
      <c r="C496" s="286"/>
      <c r="D496" s="286"/>
    </row>
    <row r="497" ht="20.45" customHeight="1" spans="1:4">
      <c r="A497" s="287" t="s">
        <v>416</v>
      </c>
      <c r="B497" s="285">
        <f t="shared" si="23"/>
        <v>0</v>
      </c>
      <c r="C497" s="286"/>
      <c r="D497" s="286"/>
    </row>
    <row r="498" ht="20.45" customHeight="1" spans="1:4">
      <c r="A498" s="287" t="s">
        <v>417</v>
      </c>
      <c r="B498" s="285">
        <f t="shared" si="23"/>
        <v>0</v>
      </c>
      <c r="C498" s="286"/>
      <c r="D498" s="286"/>
    </row>
    <row r="499" ht="20.45" customHeight="1" spans="1:4">
      <c r="A499" s="287" t="s">
        <v>418</v>
      </c>
      <c r="B499" s="285">
        <f t="shared" si="23"/>
        <v>0</v>
      </c>
      <c r="C499" s="286"/>
      <c r="D499" s="286"/>
    </row>
    <row r="500" ht="20.45" customHeight="1" spans="1:4">
      <c r="A500" s="287" t="s">
        <v>419</v>
      </c>
      <c r="B500" s="285">
        <f t="shared" si="23"/>
        <v>0</v>
      </c>
      <c r="C500" s="286"/>
      <c r="D500" s="286"/>
    </row>
    <row r="501" ht="20.45" customHeight="1" spans="1:4">
      <c r="A501" s="287" t="s">
        <v>420</v>
      </c>
      <c r="B501" s="285">
        <f t="shared" si="23"/>
        <v>0</v>
      </c>
      <c r="C501" s="286"/>
      <c r="D501" s="286"/>
    </row>
    <row r="502" ht="20.45" customHeight="1" spans="1:4">
      <c r="A502" s="287" t="s">
        <v>421</v>
      </c>
      <c r="B502" s="285">
        <f t="shared" si="23"/>
        <v>0</v>
      </c>
      <c r="C502" s="286"/>
      <c r="D502" s="286"/>
    </row>
    <row r="503" ht="20.45" customHeight="1" spans="1:4">
      <c r="A503" s="287" t="s">
        <v>422</v>
      </c>
      <c r="B503" s="285">
        <f t="shared" si="23"/>
        <v>0</v>
      </c>
      <c r="C503" s="286"/>
      <c r="D503" s="286"/>
    </row>
    <row r="504" ht="20.45" customHeight="1" spans="1:4">
      <c r="A504" s="287" t="s">
        <v>423</v>
      </c>
      <c r="B504" s="285">
        <f t="shared" si="23"/>
        <v>0</v>
      </c>
      <c r="C504" s="286">
        <f>SUM(C505:C512)</f>
        <v>0</v>
      </c>
      <c r="D504" s="286">
        <f>SUM(D505:D512)</f>
        <v>0</v>
      </c>
    </row>
    <row r="505" ht="20.45" customHeight="1" spans="1:4">
      <c r="A505" s="297" t="s">
        <v>90</v>
      </c>
      <c r="B505" s="285">
        <f t="shared" si="23"/>
        <v>0</v>
      </c>
      <c r="C505" s="286"/>
      <c r="D505" s="286"/>
    </row>
    <row r="506" ht="20.45" customHeight="1" spans="1:4">
      <c r="A506" s="297" t="s">
        <v>424</v>
      </c>
      <c r="B506" s="285">
        <f t="shared" si="23"/>
        <v>0</v>
      </c>
      <c r="C506" s="286"/>
      <c r="D506" s="286"/>
    </row>
    <row r="507" ht="20.45" customHeight="1" spans="1:4">
      <c r="A507" s="297" t="s">
        <v>92</v>
      </c>
      <c r="B507" s="285">
        <f t="shared" si="23"/>
        <v>0</v>
      </c>
      <c r="C507" s="286"/>
      <c r="D507" s="286"/>
    </row>
    <row r="508" ht="20.45" customHeight="1" spans="1:4">
      <c r="A508" s="297" t="s">
        <v>425</v>
      </c>
      <c r="B508" s="285">
        <f t="shared" si="23"/>
        <v>0</v>
      </c>
      <c r="C508" s="286"/>
      <c r="D508" s="286"/>
    </row>
    <row r="509" ht="20.45" customHeight="1" spans="1:4">
      <c r="A509" s="297" t="s">
        <v>426</v>
      </c>
      <c r="B509" s="285">
        <f t="shared" si="23"/>
        <v>0</v>
      </c>
      <c r="C509" s="286"/>
      <c r="D509" s="286"/>
    </row>
    <row r="510" ht="20.45" customHeight="1" spans="1:4">
      <c r="A510" s="297" t="s">
        <v>427</v>
      </c>
      <c r="B510" s="285">
        <f t="shared" si="23"/>
        <v>0</v>
      </c>
      <c r="C510" s="286"/>
      <c r="D510" s="286"/>
    </row>
    <row r="511" ht="20.45" customHeight="1" spans="1:4">
      <c r="A511" s="297" t="s">
        <v>428</v>
      </c>
      <c r="B511" s="285">
        <f t="shared" si="23"/>
        <v>0</v>
      </c>
      <c r="C511" s="286"/>
      <c r="D511" s="286"/>
    </row>
    <row r="512" ht="20.45" customHeight="1" spans="1:4">
      <c r="A512" s="297" t="s">
        <v>429</v>
      </c>
      <c r="B512" s="285">
        <f t="shared" si="23"/>
        <v>0</v>
      </c>
      <c r="C512" s="286"/>
      <c r="D512" s="286"/>
    </row>
    <row r="513" ht="20.45" customHeight="1" spans="1:4">
      <c r="A513" s="297" t="s">
        <v>430</v>
      </c>
      <c r="B513" s="285">
        <f t="shared" si="23"/>
        <v>0</v>
      </c>
      <c r="C513" s="286">
        <f>SUM(C514:C519)</f>
        <v>0</v>
      </c>
      <c r="D513" s="286">
        <f>SUM(D514:D519)</f>
        <v>0</v>
      </c>
    </row>
    <row r="514" ht="20.45" customHeight="1" spans="1:4">
      <c r="A514" s="297" t="s">
        <v>90</v>
      </c>
      <c r="B514" s="285">
        <f t="shared" si="23"/>
        <v>0</v>
      </c>
      <c r="C514" s="286"/>
      <c r="D514" s="286"/>
    </row>
    <row r="515" ht="20.45" customHeight="1" spans="1:4">
      <c r="A515" s="297" t="s">
        <v>91</v>
      </c>
      <c r="B515" s="285">
        <f t="shared" si="23"/>
        <v>0</v>
      </c>
      <c r="C515" s="286"/>
      <c r="D515" s="286"/>
    </row>
    <row r="516" ht="20.45" customHeight="1" spans="1:4">
      <c r="A516" s="297" t="s">
        <v>92</v>
      </c>
      <c r="B516" s="285">
        <f t="shared" si="23"/>
        <v>0</v>
      </c>
      <c r="C516" s="286"/>
      <c r="D516" s="286"/>
    </row>
    <row r="517" ht="20.45" customHeight="1" spans="1:4">
      <c r="A517" s="297" t="s">
        <v>431</v>
      </c>
      <c r="B517" s="285">
        <f t="shared" si="23"/>
        <v>0</v>
      </c>
      <c r="C517" s="286"/>
      <c r="D517" s="286"/>
    </row>
    <row r="518" ht="20.45" customHeight="1" spans="1:4">
      <c r="A518" s="297" t="s">
        <v>432</v>
      </c>
      <c r="B518" s="285">
        <f t="shared" si="23"/>
        <v>0</v>
      </c>
      <c r="C518" s="286"/>
      <c r="D518" s="286"/>
    </row>
    <row r="519" ht="20.45" customHeight="1" spans="1:4">
      <c r="A519" s="297" t="s">
        <v>433</v>
      </c>
      <c r="B519" s="285">
        <f t="shared" ref="B519" si="24">SUM(C519:D519)</f>
        <v>0</v>
      </c>
      <c r="C519" s="286"/>
      <c r="D519" s="286"/>
    </row>
    <row r="520" ht="20.45" customHeight="1" spans="1:4">
      <c r="A520" s="287" t="s">
        <v>434</v>
      </c>
      <c r="B520" s="285">
        <f t="shared" ref="B520:B551" si="25">SUM(C520:D520)</f>
        <v>31</v>
      </c>
      <c r="C520" s="286">
        <f>SUM(C521:C523)</f>
        <v>0</v>
      </c>
      <c r="D520" s="286">
        <f>SUM(D521:D523)</f>
        <v>31</v>
      </c>
    </row>
    <row r="521" ht="20.45" customHeight="1" spans="1:4">
      <c r="A521" s="287" t="s">
        <v>435</v>
      </c>
      <c r="B521" s="285">
        <f t="shared" si="25"/>
        <v>0</v>
      </c>
      <c r="C521" s="286"/>
      <c r="D521" s="286"/>
    </row>
    <row r="522" ht="20.45" customHeight="1" spans="1:4">
      <c r="A522" s="287" t="s">
        <v>436</v>
      </c>
      <c r="B522" s="285">
        <f t="shared" si="25"/>
        <v>0</v>
      </c>
      <c r="C522" s="286"/>
      <c r="D522" s="286"/>
    </row>
    <row r="523" ht="20.45" customHeight="1" spans="1:4">
      <c r="A523" s="287" t="s">
        <v>437</v>
      </c>
      <c r="B523" s="285">
        <f t="shared" si="25"/>
        <v>31</v>
      </c>
      <c r="C523" s="286"/>
      <c r="D523" s="286">
        <v>31</v>
      </c>
    </row>
    <row r="524" ht="20.45" customHeight="1" spans="1:4">
      <c r="A524" s="287" t="s">
        <v>438</v>
      </c>
      <c r="B524" s="285">
        <f t="shared" si="25"/>
        <v>3502</v>
      </c>
      <c r="C524" s="286">
        <f>SUM(C525,C539,C547,C549,C558,C562,C572,C580,C587,C594,C603,C608,C611,C614,C617,C620,C623,C627,C632,C640,)</f>
        <v>1644</v>
      </c>
      <c r="D524" s="286">
        <f>SUM(D525,D539,D547,D549,D558,D562,D572,D580,D587,D594,D603,D608,D611,D614,D617,D620,D623,D627,D632,D640,)</f>
        <v>1858</v>
      </c>
    </row>
    <row r="525" ht="20.45" customHeight="1" spans="1:4">
      <c r="A525" s="287" t="s">
        <v>439</v>
      </c>
      <c r="B525" s="285">
        <f t="shared" si="25"/>
        <v>185</v>
      </c>
      <c r="C525" s="286">
        <f>SUM(C526:C538)</f>
        <v>103</v>
      </c>
      <c r="D525" s="286">
        <f>SUM(D526:D538)</f>
        <v>82</v>
      </c>
    </row>
    <row r="526" ht="20.45" customHeight="1" spans="1:4">
      <c r="A526" s="287" t="s">
        <v>90</v>
      </c>
      <c r="B526" s="285">
        <f t="shared" si="25"/>
        <v>103</v>
      </c>
      <c r="C526" s="286">
        <v>103</v>
      </c>
      <c r="D526" s="286"/>
    </row>
    <row r="527" ht="20.45" customHeight="1" spans="1:4">
      <c r="A527" s="287" t="s">
        <v>91</v>
      </c>
      <c r="B527" s="285">
        <f t="shared" si="25"/>
        <v>0</v>
      </c>
      <c r="C527" s="286"/>
      <c r="D527" s="286"/>
    </row>
    <row r="528" ht="20.45" customHeight="1" spans="1:4">
      <c r="A528" s="287" t="s">
        <v>92</v>
      </c>
      <c r="B528" s="285">
        <f t="shared" si="25"/>
        <v>0</v>
      </c>
      <c r="C528" s="286"/>
      <c r="D528" s="286"/>
    </row>
    <row r="529" ht="20.45" customHeight="1" spans="1:4">
      <c r="A529" s="287" t="s">
        <v>440</v>
      </c>
      <c r="B529" s="285">
        <f t="shared" si="25"/>
        <v>0</v>
      </c>
      <c r="C529" s="286"/>
      <c r="D529" s="286"/>
    </row>
    <row r="530" ht="20.45" customHeight="1" spans="1:4">
      <c r="A530" s="287" t="s">
        <v>441</v>
      </c>
      <c r="B530" s="285">
        <f t="shared" si="25"/>
        <v>19</v>
      </c>
      <c r="C530" s="286"/>
      <c r="D530" s="286">
        <v>19</v>
      </c>
    </row>
    <row r="531" ht="20.45" customHeight="1" spans="1:4">
      <c r="A531" s="287" t="s">
        <v>442</v>
      </c>
      <c r="B531" s="285">
        <f t="shared" si="25"/>
        <v>14</v>
      </c>
      <c r="C531" s="286"/>
      <c r="D531" s="286">
        <v>14</v>
      </c>
    </row>
    <row r="532" ht="20.45" customHeight="1" spans="1:4">
      <c r="A532" s="287" t="s">
        <v>443</v>
      </c>
      <c r="B532" s="285">
        <f t="shared" si="25"/>
        <v>10</v>
      </c>
      <c r="C532" s="286"/>
      <c r="D532" s="286">
        <v>10</v>
      </c>
    </row>
    <row r="533" ht="20.45" customHeight="1" spans="1:4">
      <c r="A533" s="287" t="s">
        <v>132</v>
      </c>
      <c r="B533" s="285">
        <f t="shared" si="25"/>
        <v>2</v>
      </c>
      <c r="C533" s="286"/>
      <c r="D533" s="286">
        <v>2</v>
      </c>
    </row>
    <row r="534" ht="20.45" customHeight="1" spans="1:4">
      <c r="A534" s="287" t="s">
        <v>444</v>
      </c>
      <c r="B534" s="285">
        <f t="shared" si="25"/>
        <v>3</v>
      </c>
      <c r="C534" s="286"/>
      <c r="D534" s="286">
        <v>3</v>
      </c>
    </row>
    <row r="535" ht="20.45" customHeight="1" spans="1:4">
      <c r="A535" s="287" t="s">
        <v>445</v>
      </c>
      <c r="B535" s="285">
        <f t="shared" si="25"/>
        <v>0</v>
      </c>
      <c r="C535" s="286"/>
      <c r="D535" s="286"/>
    </row>
    <row r="536" ht="20.45" customHeight="1" spans="1:4">
      <c r="A536" s="287" t="s">
        <v>446</v>
      </c>
      <c r="B536" s="285">
        <f t="shared" si="25"/>
        <v>0</v>
      </c>
      <c r="C536" s="286"/>
      <c r="D536" s="286"/>
    </row>
    <row r="537" ht="20.45" customHeight="1" spans="1:4">
      <c r="A537" s="287" t="s">
        <v>447</v>
      </c>
      <c r="B537" s="285">
        <f t="shared" si="25"/>
        <v>0</v>
      </c>
      <c r="C537" s="286"/>
      <c r="D537" s="286"/>
    </row>
    <row r="538" ht="20.45" customHeight="1" spans="1:4">
      <c r="A538" s="287" t="s">
        <v>448</v>
      </c>
      <c r="B538" s="285">
        <f t="shared" si="25"/>
        <v>34</v>
      </c>
      <c r="C538" s="286"/>
      <c r="D538" s="286">
        <v>34</v>
      </c>
    </row>
    <row r="539" ht="20.45" customHeight="1" spans="1:4">
      <c r="A539" s="287" t="s">
        <v>449</v>
      </c>
      <c r="B539" s="285">
        <f t="shared" si="25"/>
        <v>40</v>
      </c>
      <c r="C539" s="286">
        <f>SUM(C540:C546)</f>
        <v>0</v>
      </c>
      <c r="D539" s="286">
        <f>SUM(D540:D546)</f>
        <v>40</v>
      </c>
    </row>
    <row r="540" ht="20.45" customHeight="1" spans="1:4">
      <c r="A540" s="287" t="s">
        <v>90</v>
      </c>
      <c r="B540" s="285">
        <f t="shared" si="25"/>
        <v>0</v>
      </c>
      <c r="C540" s="286"/>
      <c r="D540" s="286"/>
    </row>
    <row r="541" ht="20.45" customHeight="1" spans="1:4">
      <c r="A541" s="287" t="s">
        <v>91</v>
      </c>
      <c r="B541" s="285">
        <f t="shared" si="25"/>
        <v>3</v>
      </c>
      <c r="C541" s="286"/>
      <c r="D541" s="286">
        <v>3</v>
      </c>
    </row>
    <row r="542" ht="20.45" customHeight="1" spans="1:4">
      <c r="A542" s="287" t="s">
        <v>92</v>
      </c>
      <c r="B542" s="285">
        <f t="shared" si="25"/>
        <v>0</v>
      </c>
      <c r="C542" s="286"/>
      <c r="D542" s="286"/>
    </row>
    <row r="543" s="274" customFormat="1" ht="20.45" customHeight="1" spans="1:4">
      <c r="A543" s="287" t="s">
        <v>450</v>
      </c>
      <c r="B543" s="285">
        <f t="shared" si="25"/>
        <v>0</v>
      </c>
      <c r="C543" s="286"/>
      <c r="D543" s="286"/>
    </row>
    <row r="544" ht="20.45" customHeight="1" spans="1:4">
      <c r="A544" s="287" t="s">
        <v>451</v>
      </c>
      <c r="B544" s="285">
        <f t="shared" si="25"/>
        <v>13</v>
      </c>
      <c r="C544" s="286"/>
      <c r="D544" s="286">
        <v>13</v>
      </c>
    </row>
    <row r="545" ht="20.45" customHeight="1" spans="1:4">
      <c r="A545" s="287" t="s">
        <v>452</v>
      </c>
      <c r="B545" s="285">
        <f t="shared" si="25"/>
        <v>0</v>
      </c>
      <c r="C545" s="286"/>
      <c r="D545" s="286"/>
    </row>
    <row r="546" ht="20.45" customHeight="1" spans="1:4">
      <c r="A546" s="287" t="s">
        <v>453</v>
      </c>
      <c r="B546" s="285">
        <f t="shared" si="25"/>
        <v>24</v>
      </c>
      <c r="C546" s="286"/>
      <c r="D546" s="286">
        <v>24</v>
      </c>
    </row>
    <row r="547" ht="20.45" customHeight="1" spans="1:4">
      <c r="A547" s="287" t="s">
        <v>454</v>
      </c>
      <c r="B547" s="285">
        <f t="shared" si="25"/>
        <v>0</v>
      </c>
      <c r="C547" s="286">
        <f>SUM(C548)</f>
        <v>0</v>
      </c>
      <c r="D547" s="286">
        <f>SUM(D548)</f>
        <v>0</v>
      </c>
    </row>
    <row r="548" ht="20.45" customHeight="1" spans="1:4">
      <c r="A548" s="287" t="s">
        <v>455</v>
      </c>
      <c r="B548" s="285">
        <f t="shared" si="25"/>
        <v>0</v>
      </c>
      <c r="C548" s="286"/>
      <c r="D548" s="286"/>
    </row>
    <row r="549" ht="20.45" customHeight="1" spans="1:4">
      <c r="A549" s="287" t="s">
        <v>456</v>
      </c>
      <c r="B549" s="285">
        <f t="shared" si="25"/>
        <v>1277</v>
      </c>
      <c r="C549" s="286">
        <f>SUM(C550:C557)</f>
        <v>1277</v>
      </c>
      <c r="D549" s="286">
        <f>SUM(D550:D557)</f>
        <v>0</v>
      </c>
    </row>
    <row r="550" ht="20.45" customHeight="1" spans="1:4">
      <c r="A550" s="287" t="s">
        <v>457</v>
      </c>
      <c r="B550" s="285">
        <f t="shared" si="25"/>
        <v>0</v>
      </c>
      <c r="C550" s="286"/>
      <c r="D550" s="286"/>
    </row>
    <row r="551" ht="20.45" customHeight="1" spans="1:4">
      <c r="A551" s="287" t="s">
        <v>458</v>
      </c>
      <c r="B551" s="285">
        <f t="shared" si="25"/>
        <v>110</v>
      </c>
      <c r="C551" s="286">
        <v>110</v>
      </c>
      <c r="D551" s="286"/>
    </row>
    <row r="552" ht="20.45" customHeight="1" spans="1:4">
      <c r="A552" s="287" t="s">
        <v>459</v>
      </c>
      <c r="B552" s="285">
        <f t="shared" ref="B552:B582" si="26">SUM(C552:D552)</f>
        <v>0</v>
      </c>
      <c r="C552" s="286"/>
      <c r="D552" s="286"/>
    </row>
    <row r="553" ht="20.45" customHeight="1" spans="1:4">
      <c r="A553" s="287" t="s">
        <v>460</v>
      </c>
      <c r="B553" s="285">
        <f t="shared" si="26"/>
        <v>0</v>
      </c>
      <c r="C553" s="286"/>
      <c r="D553" s="286"/>
    </row>
    <row r="554" ht="20.45" customHeight="1" spans="1:4">
      <c r="A554" s="287" t="s">
        <v>461</v>
      </c>
      <c r="B554" s="285">
        <f t="shared" si="26"/>
        <v>839</v>
      </c>
      <c r="C554" s="286">
        <v>839</v>
      </c>
      <c r="D554" s="286"/>
    </row>
    <row r="555" ht="20.45" customHeight="1" spans="1:4">
      <c r="A555" s="287" t="s">
        <v>462</v>
      </c>
      <c r="B555" s="285">
        <f t="shared" si="26"/>
        <v>185</v>
      </c>
      <c r="C555" s="286">
        <v>185</v>
      </c>
      <c r="D555" s="286"/>
    </row>
    <row r="556" ht="20.45" customHeight="1" spans="1:4">
      <c r="A556" s="287" t="s">
        <v>463</v>
      </c>
      <c r="B556" s="285">
        <f t="shared" si="26"/>
        <v>70</v>
      </c>
      <c r="C556" s="286">
        <v>70</v>
      </c>
      <c r="D556" s="286"/>
    </row>
    <row r="557" ht="20.45" customHeight="1" spans="1:4">
      <c r="A557" s="287" t="s">
        <v>464</v>
      </c>
      <c r="B557" s="285">
        <f t="shared" si="26"/>
        <v>73</v>
      </c>
      <c r="C557" s="286">
        <v>73</v>
      </c>
      <c r="D557" s="286"/>
    </row>
    <row r="558" ht="20.45" customHeight="1" spans="1:4">
      <c r="A558" s="287" t="s">
        <v>465</v>
      </c>
      <c r="B558" s="285">
        <f t="shared" si="26"/>
        <v>0</v>
      </c>
      <c r="C558" s="286">
        <f>SUM(C559:C561)</f>
        <v>0</v>
      </c>
      <c r="D558" s="286">
        <f>SUM(D559:D561)</f>
        <v>0</v>
      </c>
    </row>
    <row r="559" ht="20.45" customHeight="1" spans="1:4">
      <c r="A559" s="287" t="s">
        <v>466</v>
      </c>
      <c r="B559" s="285">
        <f t="shared" si="26"/>
        <v>0</v>
      </c>
      <c r="C559" s="286"/>
      <c r="D559" s="286"/>
    </row>
    <row r="560" ht="20.45" customHeight="1" spans="1:4">
      <c r="A560" s="287" t="s">
        <v>467</v>
      </c>
      <c r="B560" s="285">
        <f t="shared" si="26"/>
        <v>0</v>
      </c>
      <c r="C560" s="286"/>
      <c r="D560" s="286"/>
    </row>
    <row r="561" ht="20.45" customHeight="1" spans="1:4">
      <c r="A561" s="287" t="s">
        <v>468</v>
      </c>
      <c r="B561" s="285">
        <f t="shared" si="26"/>
        <v>0</v>
      </c>
      <c r="C561" s="286"/>
      <c r="D561" s="286"/>
    </row>
    <row r="562" ht="20.45" customHeight="1" spans="1:4">
      <c r="A562" s="287" t="s">
        <v>469</v>
      </c>
      <c r="B562" s="285">
        <f t="shared" si="26"/>
        <v>614</v>
      </c>
      <c r="C562" s="286">
        <f>SUM(C563:C571)</f>
        <v>264</v>
      </c>
      <c r="D562" s="286">
        <f>SUM(D563:D571)</f>
        <v>350</v>
      </c>
    </row>
    <row r="563" s="274" customFormat="1" ht="20.45" customHeight="1" spans="1:4">
      <c r="A563" s="287" t="s">
        <v>470</v>
      </c>
      <c r="B563" s="285">
        <f t="shared" si="26"/>
        <v>0</v>
      </c>
      <c r="C563" s="286"/>
      <c r="D563" s="286"/>
    </row>
    <row r="564" ht="20.45" customHeight="1" spans="1:4">
      <c r="A564" s="287" t="s">
        <v>471</v>
      </c>
      <c r="B564" s="285">
        <f t="shared" si="26"/>
        <v>0</v>
      </c>
      <c r="C564" s="286"/>
      <c r="D564" s="286"/>
    </row>
    <row r="565" ht="20.45" customHeight="1" spans="1:4">
      <c r="A565" s="287" t="s">
        <v>472</v>
      </c>
      <c r="B565" s="285">
        <f t="shared" si="26"/>
        <v>0</v>
      </c>
      <c r="C565" s="286"/>
      <c r="D565" s="286"/>
    </row>
    <row r="566" ht="20.45" customHeight="1" spans="1:4">
      <c r="A566" s="287" t="s">
        <v>473</v>
      </c>
      <c r="B566" s="285">
        <f t="shared" si="26"/>
        <v>264</v>
      </c>
      <c r="C566" s="286">
        <v>264</v>
      </c>
      <c r="D566" s="286"/>
    </row>
    <row r="567" ht="20.45" customHeight="1" spans="1:4">
      <c r="A567" s="287" t="s">
        <v>474</v>
      </c>
      <c r="B567" s="285">
        <f t="shared" si="26"/>
        <v>0</v>
      </c>
      <c r="C567" s="286"/>
      <c r="D567" s="286"/>
    </row>
    <row r="568" ht="20.45" customHeight="1" spans="1:4">
      <c r="A568" s="287" t="s">
        <v>475</v>
      </c>
      <c r="B568" s="285">
        <f t="shared" si="26"/>
        <v>0</v>
      </c>
      <c r="C568" s="286"/>
      <c r="D568" s="286"/>
    </row>
    <row r="569" ht="20.45" customHeight="1" spans="1:4">
      <c r="A569" s="287" t="s">
        <v>476</v>
      </c>
      <c r="B569" s="285">
        <f t="shared" si="26"/>
        <v>0</v>
      </c>
      <c r="C569" s="286"/>
      <c r="D569" s="286"/>
    </row>
    <row r="570" ht="20.45" customHeight="1" spans="1:4">
      <c r="A570" s="287" t="s">
        <v>477</v>
      </c>
      <c r="B570" s="285">
        <f t="shared" si="26"/>
        <v>0</v>
      </c>
      <c r="C570" s="286"/>
      <c r="D570" s="286"/>
    </row>
    <row r="571" ht="20.45" customHeight="1" spans="1:4">
      <c r="A571" s="287" t="s">
        <v>478</v>
      </c>
      <c r="B571" s="285">
        <f t="shared" si="26"/>
        <v>350</v>
      </c>
      <c r="C571" s="286"/>
      <c r="D571" s="286">
        <v>350</v>
      </c>
    </row>
    <row r="572" ht="20.45" customHeight="1" spans="1:4">
      <c r="A572" s="287" t="s">
        <v>479</v>
      </c>
      <c r="B572" s="285">
        <f t="shared" si="26"/>
        <v>220</v>
      </c>
      <c r="C572" s="286">
        <f>SUM(C573:C579)</f>
        <v>0</v>
      </c>
      <c r="D572" s="286">
        <f>SUM(D573:D579)</f>
        <v>220</v>
      </c>
    </row>
    <row r="573" ht="20.45" customHeight="1" spans="1:4">
      <c r="A573" s="287" t="s">
        <v>480</v>
      </c>
      <c r="B573" s="285">
        <f t="shared" si="26"/>
        <v>0</v>
      </c>
      <c r="C573" s="286"/>
      <c r="D573" s="286"/>
    </row>
    <row r="574" ht="20.45" customHeight="1" spans="1:4">
      <c r="A574" s="287" t="s">
        <v>481</v>
      </c>
      <c r="B574" s="285">
        <f t="shared" si="26"/>
        <v>0</v>
      </c>
      <c r="C574" s="286"/>
      <c r="D574" s="286"/>
    </row>
    <row r="575" ht="20.45" customHeight="1" spans="1:4">
      <c r="A575" s="287" t="s">
        <v>482</v>
      </c>
      <c r="B575" s="285">
        <f t="shared" si="26"/>
        <v>45</v>
      </c>
      <c r="C575" s="286"/>
      <c r="D575" s="286">
        <v>45</v>
      </c>
    </row>
    <row r="576" ht="20.45" customHeight="1" spans="1:4">
      <c r="A576" s="287" t="s">
        <v>483</v>
      </c>
      <c r="B576" s="285">
        <f t="shared" si="26"/>
        <v>0</v>
      </c>
      <c r="C576" s="286"/>
      <c r="D576" s="286"/>
    </row>
    <row r="577" ht="20.45" customHeight="1" spans="1:4">
      <c r="A577" s="287" t="s">
        <v>484</v>
      </c>
      <c r="B577" s="285">
        <f t="shared" si="26"/>
        <v>50</v>
      </c>
      <c r="C577" s="286"/>
      <c r="D577" s="286">
        <v>50</v>
      </c>
    </row>
    <row r="578" ht="20.45" customHeight="1" spans="1:4">
      <c r="A578" s="287" t="s">
        <v>485</v>
      </c>
      <c r="B578" s="285">
        <f t="shared" si="26"/>
        <v>0</v>
      </c>
      <c r="C578" s="286"/>
      <c r="D578" s="286"/>
    </row>
    <row r="579" ht="20.45" customHeight="1" spans="1:4">
      <c r="A579" s="287" t="s">
        <v>486</v>
      </c>
      <c r="B579" s="285">
        <f t="shared" si="26"/>
        <v>125</v>
      </c>
      <c r="C579" s="286"/>
      <c r="D579" s="286">
        <v>125</v>
      </c>
    </row>
    <row r="580" ht="20.45" customHeight="1" spans="1:4">
      <c r="A580" s="287" t="s">
        <v>487</v>
      </c>
      <c r="B580" s="285">
        <f t="shared" si="26"/>
        <v>3</v>
      </c>
      <c r="C580" s="286">
        <f>SUM(C581:C586)</f>
        <v>0</v>
      </c>
      <c r="D580" s="286">
        <f>SUM(D581:D586)</f>
        <v>3</v>
      </c>
    </row>
    <row r="581" ht="20.45" customHeight="1" spans="1:4">
      <c r="A581" s="287" t="s">
        <v>488</v>
      </c>
      <c r="B581" s="285">
        <f t="shared" si="26"/>
        <v>0</v>
      </c>
      <c r="C581" s="286"/>
      <c r="D581" s="286"/>
    </row>
    <row r="582" ht="20.45" customHeight="1" spans="1:4">
      <c r="A582" s="287" t="s">
        <v>489</v>
      </c>
      <c r="B582" s="285">
        <f t="shared" si="26"/>
        <v>0</v>
      </c>
      <c r="C582" s="286"/>
      <c r="D582" s="286"/>
    </row>
    <row r="583" ht="20.45" customHeight="1" spans="1:4">
      <c r="A583" s="287" t="s">
        <v>490</v>
      </c>
      <c r="B583" s="285">
        <f t="shared" ref="B583" si="27">SUM(C583:D583)</f>
        <v>0</v>
      </c>
      <c r="C583" s="286"/>
      <c r="D583" s="286"/>
    </row>
    <row r="584" ht="20.45" customHeight="1" spans="1:4">
      <c r="A584" s="287" t="s">
        <v>491</v>
      </c>
      <c r="B584" s="285">
        <f t="shared" ref="B584:B615" si="28">SUM(C584:D584)</f>
        <v>0</v>
      </c>
      <c r="C584" s="286"/>
      <c r="D584" s="286"/>
    </row>
    <row r="585" ht="20.45" customHeight="1" spans="1:4">
      <c r="A585" s="297" t="s">
        <v>492</v>
      </c>
      <c r="B585" s="285">
        <f t="shared" si="28"/>
        <v>0</v>
      </c>
      <c r="C585" s="286"/>
      <c r="D585" s="286"/>
    </row>
    <row r="586" ht="20.45" customHeight="1" spans="1:4">
      <c r="A586" s="287" t="s">
        <v>493</v>
      </c>
      <c r="B586" s="285">
        <f t="shared" si="28"/>
        <v>3</v>
      </c>
      <c r="C586" s="286"/>
      <c r="D586" s="286">
        <v>3</v>
      </c>
    </row>
    <row r="587" ht="20.45" customHeight="1" spans="1:4">
      <c r="A587" s="287" t="s">
        <v>494</v>
      </c>
      <c r="B587" s="285">
        <f t="shared" si="28"/>
        <v>2</v>
      </c>
      <c r="C587" s="286">
        <f>SUM(C588:C593)</f>
        <v>0</v>
      </c>
      <c r="D587" s="286">
        <f>SUM(D588:D593)</f>
        <v>2</v>
      </c>
    </row>
    <row r="588" ht="20.45" customHeight="1" spans="1:4">
      <c r="A588" s="287" t="s">
        <v>495</v>
      </c>
      <c r="B588" s="285">
        <f t="shared" si="28"/>
        <v>2</v>
      </c>
      <c r="C588" s="286"/>
      <c r="D588" s="286">
        <v>2</v>
      </c>
    </row>
    <row r="589" ht="20.45" customHeight="1" spans="1:4">
      <c r="A589" s="287" t="s">
        <v>496</v>
      </c>
      <c r="B589" s="285">
        <f t="shared" si="28"/>
        <v>0</v>
      </c>
      <c r="C589" s="286"/>
      <c r="D589" s="286"/>
    </row>
    <row r="590" ht="20.45" customHeight="1" spans="1:4">
      <c r="A590" s="287" t="s">
        <v>497</v>
      </c>
      <c r="B590" s="285">
        <f t="shared" si="28"/>
        <v>0</v>
      </c>
      <c r="C590" s="286"/>
      <c r="D590" s="286"/>
    </row>
    <row r="591" ht="21.95" customHeight="1" spans="1:4">
      <c r="A591" s="287" t="s">
        <v>498</v>
      </c>
      <c r="B591" s="285">
        <f t="shared" si="28"/>
        <v>0</v>
      </c>
      <c r="C591" s="286"/>
      <c r="D591" s="286"/>
    </row>
    <row r="592" ht="21.95" customHeight="1" spans="1:4">
      <c r="A592" s="287" t="s">
        <v>499</v>
      </c>
      <c r="B592" s="285">
        <f t="shared" si="28"/>
        <v>0</v>
      </c>
      <c r="C592" s="286"/>
      <c r="D592" s="286"/>
    </row>
    <row r="593" ht="21.95" customHeight="1" spans="1:4">
      <c r="A593" s="287" t="s">
        <v>500</v>
      </c>
      <c r="B593" s="285">
        <f t="shared" si="28"/>
        <v>0</v>
      </c>
      <c r="C593" s="286"/>
      <c r="D593" s="286"/>
    </row>
    <row r="594" ht="21.95" customHeight="1" spans="1:4">
      <c r="A594" s="287" t="s">
        <v>501</v>
      </c>
      <c r="B594" s="285">
        <f t="shared" si="28"/>
        <v>2</v>
      </c>
      <c r="C594" s="286">
        <f>SUM(C595:C602)</f>
        <v>0</v>
      </c>
      <c r="D594" s="286">
        <f>SUM(D595:D602)</f>
        <v>2</v>
      </c>
    </row>
    <row r="595" ht="21.95" customHeight="1" spans="1:4">
      <c r="A595" s="287" t="s">
        <v>90</v>
      </c>
      <c r="B595" s="285">
        <f t="shared" si="28"/>
        <v>0</v>
      </c>
      <c r="C595" s="286"/>
      <c r="D595" s="286"/>
    </row>
    <row r="596" ht="21.95" customHeight="1" spans="1:4">
      <c r="A596" s="287" t="s">
        <v>91</v>
      </c>
      <c r="B596" s="285">
        <f t="shared" si="28"/>
        <v>0</v>
      </c>
      <c r="C596" s="286"/>
      <c r="D596" s="286"/>
    </row>
    <row r="597" ht="21.95" customHeight="1" spans="1:4">
      <c r="A597" s="287" t="s">
        <v>92</v>
      </c>
      <c r="B597" s="285">
        <f t="shared" si="28"/>
        <v>0</v>
      </c>
      <c r="C597" s="286"/>
      <c r="D597" s="286"/>
    </row>
    <row r="598" ht="21.95" customHeight="1" spans="1:4">
      <c r="A598" s="287" t="s">
        <v>502</v>
      </c>
      <c r="B598" s="285">
        <f t="shared" si="28"/>
        <v>0</v>
      </c>
      <c r="C598" s="286"/>
      <c r="D598" s="286"/>
    </row>
    <row r="599" ht="21.95" customHeight="1" spans="1:4">
      <c r="A599" s="287" t="s">
        <v>503</v>
      </c>
      <c r="B599" s="285">
        <f t="shared" si="28"/>
        <v>0</v>
      </c>
      <c r="C599" s="286"/>
      <c r="D599" s="286"/>
    </row>
    <row r="600" s="274" customFormat="1" ht="21.95" customHeight="1" spans="1:4">
      <c r="A600" s="287" t="s">
        <v>504</v>
      </c>
      <c r="B600" s="285">
        <f t="shared" si="28"/>
        <v>0</v>
      </c>
      <c r="C600" s="286"/>
      <c r="D600" s="286"/>
    </row>
    <row r="601" ht="21.95" customHeight="1" spans="1:4">
      <c r="A601" s="287" t="s">
        <v>505</v>
      </c>
      <c r="B601" s="285">
        <f t="shared" si="28"/>
        <v>0</v>
      </c>
      <c r="C601" s="286"/>
      <c r="D601" s="286"/>
    </row>
    <row r="602" ht="21.95" customHeight="1" spans="1:4">
      <c r="A602" s="287" t="s">
        <v>506</v>
      </c>
      <c r="B602" s="285">
        <f t="shared" si="28"/>
        <v>2</v>
      </c>
      <c r="C602" s="286"/>
      <c r="D602" s="286">
        <v>2</v>
      </c>
    </row>
    <row r="603" ht="21.95" customHeight="1" spans="1:4">
      <c r="A603" s="287" t="s">
        <v>507</v>
      </c>
      <c r="B603" s="285">
        <f t="shared" si="28"/>
        <v>0</v>
      </c>
      <c r="C603" s="286">
        <f>SUM(C604:C607)</f>
        <v>0</v>
      </c>
      <c r="D603" s="286">
        <f>SUM(D604:D607)</f>
        <v>0</v>
      </c>
    </row>
    <row r="604" ht="21.95" customHeight="1" spans="1:4">
      <c r="A604" s="287" t="s">
        <v>90</v>
      </c>
      <c r="B604" s="285">
        <f t="shared" si="28"/>
        <v>0</v>
      </c>
      <c r="C604" s="286"/>
      <c r="D604" s="286"/>
    </row>
    <row r="605" ht="21.95" customHeight="1" spans="1:4">
      <c r="A605" s="287" t="s">
        <v>91</v>
      </c>
      <c r="B605" s="285">
        <f t="shared" si="28"/>
        <v>0</v>
      </c>
      <c r="C605" s="286"/>
      <c r="D605" s="286"/>
    </row>
    <row r="606" ht="21.95" customHeight="1" spans="1:4">
      <c r="A606" s="287" t="s">
        <v>92</v>
      </c>
      <c r="B606" s="285">
        <f t="shared" si="28"/>
        <v>0</v>
      </c>
      <c r="C606" s="286"/>
      <c r="D606" s="286"/>
    </row>
    <row r="607" ht="21.95" customHeight="1" spans="1:4">
      <c r="A607" s="287" t="s">
        <v>508</v>
      </c>
      <c r="B607" s="285">
        <f t="shared" si="28"/>
        <v>0</v>
      </c>
      <c r="C607" s="286"/>
      <c r="D607" s="286"/>
    </row>
    <row r="608" ht="21.95" customHeight="1" spans="1:4">
      <c r="A608" s="287" t="s">
        <v>509</v>
      </c>
      <c r="B608" s="285">
        <f t="shared" si="28"/>
        <v>281</v>
      </c>
      <c r="C608" s="286">
        <f>SUM(C609:C610)</f>
        <v>0</v>
      </c>
      <c r="D608" s="286">
        <f>SUM(D609:D610)</f>
        <v>281</v>
      </c>
    </row>
    <row r="609" ht="21.95" customHeight="1" spans="1:4">
      <c r="A609" s="287" t="s">
        <v>510</v>
      </c>
      <c r="B609" s="285">
        <f t="shared" si="28"/>
        <v>32</v>
      </c>
      <c r="C609" s="286"/>
      <c r="D609" s="286">
        <v>32</v>
      </c>
    </row>
    <row r="610" ht="21.95" customHeight="1" spans="1:4">
      <c r="A610" s="287" t="s">
        <v>511</v>
      </c>
      <c r="B610" s="285">
        <f t="shared" si="28"/>
        <v>249</v>
      </c>
      <c r="C610" s="286"/>
      <c r="D610" s="286">
        <v>249</v>
      </c>
    </row>
    <row r="611" ht="21.95" customHeight="1" spans="1:4">
      <c r="A611" s="287" t="s">
        <v>512</v>
      </c>
      <c r="B611" s="285">
        <f t="shared" si="28"/>
        <v>0</v>
      </c>
      <c r="C611" s="286">
        <f>SUM(C612:C613)</f>
        <v>0</v>
      </c>
      <c r="D611" s="286">
        <f>SUM(D612:D613)</f>
        <v>0</v>
      </c>
    </row>
    <row r="612" ht="21.95" customHeight="1" spans="1:4">
      <c r="A612" s="287" t="s">
        <v>513</v>
      </c>
      <c r="B612" s="285">
        <f t="shared" si="28"/>
        <v>0</v>
      </c>
      <c r="C612" s="286"/>
      <c r="D612" s="286"/>
    </row>
    <row r="613" ht="21.95" customHeight="1" spans="1:4">
      <c r="A613" s="287" t="s">
        <v>514</v>
      </c>
      <c r="B613" s="285">
        <f t="shared" si="28"/>
        <v>0</v>
      </c>
      <c r="C613" s="286"/>
      <c r="D613" s="286"/>
    </row>
    <row r="614" ht="21.95" customHeight="1" spans="1:4">
      <c r="A614" s="287" t="s">
        <v>515</v>
      </c>
      <c r="B614" s="285">
        <f t="shared" si="28"/>
        <v>0</v>
      </c>
      <c r="C614" s="286">
        <f>SUM(C615:C616)</f>
        <v>0</v>
      </c>
      <c r="D614" s="286">
        <f>SUM(D615:D616)</f>
        <v>0</v>
      </c>
    </row>
    <row r="615" ht="21.95" customHeight="1" spans="1:4">
      <c r="A615" s="287" t="s">
        <v>516</v>
      </c>
      <c r="B615" s="285">
        <f t="shared" si="28"/>
        <v>0</v>
      </c>
      <c r="C615" s="286"/>
      <c r="D615" s="286"/>
    </row>
    <row r="616" ht="21.95" customHeight="1" spans="1:4">
      <c r="A616" s="287" t="s">
        <v>517</v>
      </c>
      <c r="B616" s="285">
        <f t="shared" ref="B616:B646" si="29">SUM(C616:D616)</f>
        <v>0</v>
      </c>
      <c r="C616" s="286"/>
      <c r="D616" s="286"/>
    </row>
    <row r="617" s="274" customFormat="1" ht="21.95" customHeight="1" spans="1:4">
      <c r="A617" s="287" t="s">
        <v>518</v>
      </c>
      <c r="B617" s="285">
        <f t="shared" si="29"/>
        <v>0</v>
      </c>
      <c r="C617" s="286">
        <f>SUM(C618:C619)</f>
        <v>0</v>
      </c>
      <c r="D617" s="286">
        <f>SUM(D618:D619)</f>
        <v>0</v>
      </c>
    </row>
    <row r="618" ht="21.95" customHeight="1" spans="1:4">
      <c r="A618" s="287" t="s">
        <v>519</v>
      </c>
      <c r="B618" s="285">
        <f t="shared" si="29"/>
        <v>0</v>
      </c>
      <c r="C618" s="286"/>
      <c r="D618" s="286"/>
    </row>
    <row r="619" ht="21.95" customHeight="1" spans="1:4">
      <c r="A619" s="287" t="s">
        <v>520</v>
      </c>
      <c r="B619" s="285">
        <f t="shared" si="29"/>
        <v>0</v>
      </c>
      <c r="C619" s="286"/>
      <c r="D619" s="286"/>
    </row>
    <row r="620" s="274" customFormat="1" ht="19.5" customHeight="1" spans="1:4">
      <c r="A620" s="287" t="s">
        <v>521</v>
      </c>
      <c r="B620" s="285">
        <f t="shared" si="29"/>
        <v>0</v>
      </c>
      <c r="C620" s="286">
        <f>SUM(C621:C622)</f>
        <v>0</v>
      </c>
      <c r="D620" s="286">
        <f>SUM(D621:D622)</f>
        <v>0</v>
      </c>
    </row>
    <row r="621" ht="19.5" customHeight="1" spans="1:4">
      <c r="A621" s="287" t="s">
        <v>522</v>
      </c>
      <c r="B621" s="285">
        <f t="shared" si="29"/>
        <v>0</v>
      </c>
      <c r="C621" s="286"/>
      <c r="D621" s="286"/>
    </row>
    <row r="622" ht="19.5" customHeight="1" spans="1:4">
      <c r="A622" s="287" t="s">
        <v>523</v>
      </c>
      <c r="B622" s="285">
        <f t="shared" si="29"/>
        <v>0</v>
      </c>
      <c r="C622" s="286"/>
      <c r="D622" s="286"/>
    </row>
    <row r="623" ht="19.5" customHeight="1" spans="1:4">
      <c r="A623" s="287" t="s">
        <v>524</v>
      </c>
      <c r="B623" s="285">
        <f t="shared" si="29"/>
        <v>863</v>
      </c>
      <c r="C623" s="286">
        <f>SUM(C624:C626)</f>
        <v>0</v>
      </c>
      <c r="D623" s="286">
        <f>SUM(D624:D626)</f>
        <v>863</v>
      </c>
    </row>
    <row r="624" ht="19.5" customHeight="1" spans="1:4">
      <c r="A624" s="287" t="s">
        <v>525</v>
      </c>
      <c r="B624" s="285">
        <f t="shared" si="29"/>
        <v>0</v>
      </c>
      <c r="C624" s="286"/>
      <c r="D624" s="286"/>
    </row>
    <row r="625" ht="19.5" customHeight="1" spans="1:4">
      <c r="A625" s="287" t="s">
        <v>526</v>
      </c>
      <c r="B625" s="285">
        <f t="shared" si="29"/>
        <v>863</v>
      </c>
      <c r="C625" s="286"/>
      <c r="D625" s="286">
        <v>863</v>
      </c>
    </row>
    <row r="626" ht="19.5" customHeight="1" spans="1:4">
      <c r="A626" s="287" t="s">
        <v>527</v>
      </c>
      <c r="B626" s="285">
        <f t="shared" si="29"/>
        <v>0</v>
      </c>
      <c r="C626" s="286"/>
      <c r="D626" s="286"/>
    </row>
    <row r="627" ht="19.5" customHeight="1" spans="1:4">
      <c r="A627" s="287" t="s">
        <v>528</v>
      </c>
      <c r="B627" s="285">
        <f t="shared" si="29"/>
        <v>0</v>
      </c>
      <c r="C627" s="286">
        <f>SUM(C628:C631)</f>
        <v>0</v>
      </c>
      <c r="D627" s="286">
        <f>SUM(D628:D631)</f>
        <v>0</v>
      </c>
    </row>
    <row r="628" ht="19.5" customHeight="1" spans="1:4">
      <c r="A628" s="287" t="s">
        <v>529</v>
      </c>
      <c r="B628" s="285">
        <f t="shared" si="29"/>
        <v>0</v>
      </c>
      <c r="C628" s="286"/>
      <c r="D628" s="286"/>
    </row>
    <row r="629" ht="19.5" customHeight="1" spans="1:4">
      <c r="A629" s="287" t="s">
        <v>530</v>
      </c>
      <c r="B629" s="285">
        <f t="shared" si="29"/>
        <v>0</v>
      </c>
      <c r="C629" s="286"/>
      <c r="D629" s="286"/>
    </row>
    <row r="630" ht="19.5" customHeight="1" spans="1:4">
      <c r="A630" s="287" t="s">
        <v>531</v>
      </c>
      <c r="B630" s="285">
        <f t="shared" si="29"/>
        <v>0</v>
      </c>
      <c r="C630" s="286"/>
      <c r="D630" s="286"/>
    </row>
    <row r="631" ht="19.5" customHeight="1" spans="1:4">
      <c r="A631" s="287" t="s">
        <v>532</v>
      </c>
      <c r="B631" s="285">
        <f t="shared" si="29"/>
        <v>0</v>
      </c>
      <c r="C631" s="286"/>
      <c r="D631" s="286"/>
    </row>
    <row r="632" ht="19.5" customHeight="1" spans="1:4">
      <c r="A632" s="298" t="s">
        <v>533</v>
      </c>
      <c r="B632" s="285">
        <f t="shared" si="29"/>
        <v>15</v>
      </c>
      <c r="C632" s="286">
        <f>SUM(C633:C639)</f>
        <v>0</v>
      </c>
      <c r="D632" s="286">
        <f>SUM(D633:D639)</f>
        <v>15</v>
      </c>
    </row>
    <row r="633" ht="19.5" customHeight="1" spans="1:4">
      <c r="A633" s="297" t="s">
        <v>90</v>
      </c>
      <c r="B633" s="285">
        <f t="shared" si="29"/>
        <v>0</v>
      </c>
      <c r="C633" s="286"/>
      <c r="D633" s="286"/>
    </row>
    <row r="634" ht="19.5" customHeight="1" spans="1:4">
      <c r="A634" s="297" t="s">
        <v>91</v>
      </c>
      <c r="B634" s="285">
        <f t="shared" si="29"/>
        <v>0</v>
      </c>
      <c r="C634" s="286"/>
      <c r="D634" s="286"/>
    </row>
    <row r="635" ht="19.5" customHeight="1" spans="1:4">
      <c r="A635" s="297" t="s">
        <v>92</v>
      </c>
      <c r="B635" s="285">
        <f t="shared" si="29"/>
        <v>0</v>
      </c>
      <c r="C635" s="286"/>
      <c r="D635" s="286"/>
    </row>
    <row r="636" ht="19.5" customHeight="1" spans="1:4">
      <c r="A636" s="297" t="s">
        <v>534</v>
      </c>
      <c r="B636" s="285">
        <f t="shared" si="29"/>
        <v>0</v>
      </c>
      <c r="C636" s="286"/>
      <c r="D636" s="286"/>
    </row>
    <row r="637" s="274" customFormat="1" ht="19.5" customHeight="1" spans="1:4">
      <c r="A637" s="297" t="s">
        <v>535</v>
      </c>
      <c r="B637" s="285">
        <f t="shared" si="29"/>
        <v>0</v>
      </c>
      <c r="C637" s="286"/>
      <c r="D637" s="286"/>
    </row>
    <row r="638" ht="19.5" customHeight="1" spans="1:4">
      <c r="A638" s="297" t="s">
        <v>99</v>
      </c>
      <c r="B638" s="285">
        <f t="shared" si="29"/>
        <v>0</v>
      </c>
      <c r="C638" s="286"/>
      <c r="D638" s="286"/>
    </row>
    <row r="639" ht="19.5" customHeight="1" spans="1:4">
      <c r="A639" s="297" t="s">
        <v>536</v>
      </c>
      <c r="B639" s="285">
        <f t="shared" si="29"/>
        <v>15</v>
      </c>
      <c r="C639" s="286"/>
      <c r="D639" s="286">
        <v>15</v>
      </c>
    </row>
    <row r="640" ht="19.5" customHeight="1" spans="1:4">
      <c r="A640" s="287" t="s">
        <v>537</v>
      </c>
      <c r="B640" s="285">
        <f t="shared" si="29"/>
        <v>0</v>
      </c>
      <c r="C640" s="286"/>
      <c r="D640" s="286"/>
    </row>
    <row r="641" ht="19.5" customHeight="1" spans="1:4">
      <c r="A641" s="287" t="s">
        <v>538</v>
      </c>
      <c r="B641" s="285">
        <f t="shared" si="29"/>
        <v>3078</v>
      </c>
      <c r="C641" s="286">
        <f>SUM(C642,C647,C660,C664,C676,C679,C683,C688,C692,C696,C699,C708,C710,)</f>
        <v>348</v>
      </c>
      <c r="D641" s="286">
        <f>SUM(D642,D647,D660,D664,D676,D679,D683,D688,D692,D696,D699,D708,D710,)</f>
        <v>2730</v>
      </c>
    </row>
    <row r="642" ht="19.5" customHeight="1" spans="1:4">
      <c r="A642" s="287" t="s">
        <v>539</v>
      </c>
      <c r="B642" s="285">
        <f t="shared" si="29"/>
        <v>0</v>
      </c>
      <c r="C642" s="286">
        <f>SUM(C643:C646)</f>
        <v>0</v>
      </c>
      <c r="D642" s="286">
        <f>SUM(D643:D646)</f>
        <v>0</v>
      </c>
    </row>
    <row r="643" ht="19.5" customHeight="1" spans="1:4">
      <c r="A643" s="287" t="s">
        <v>90</v>
      </c>
      <c r="B643" s="285">
        <f t="shared" si="29"/>
        <v>0</v>
      </c>
      <c r="C643" s="286"/>
      <c r="D643" s="286"/>
    </row>
    <row r="644" ht="19.5" customHeight="1" spans="1:4">
      <c r="A644" s="287" t="s">
        <v>91</v>
      </c>
      <c r="B644" s="285">
        <f t="shared" si="29"/>
        <v>0</v>
      </c>
      <c r="C644" s="286"/>
      <c r="D644" s="286"/>
    </row>
    <row r="645" ht="20.1" customHeight="1" spans="1:4">
      <c r="A645" s="287" t="s">
        <v>92</v>
      </c>
      <c r="B645" s="285">
        <f t="shared" si="29"/>
        <v>0</v>
      </c>
      <c r="C645" s="286"/>
      <c r="D645" s="286"/>
    </row>
    <row r="646" ht="20.1" customHeight="1" spans="1:4">
      <c r="A646" s="287" t="s">
        <v>540</v>
      </c>
      <c r="B646" s="285">
        <f t="shared" si="29"/>
        <v>0</v>
      </c>
      <c r="C646" s="286"/>
      <c r="D646" s="286"/>
    </row>
    <row r="647" ht="20.1" customHeight="1" spans="1:4">
      <c r="A647" s="287" t="s">
        <v>541</v>
      </c>
      <c r="B647" s="285">
        <f t="shared" ref="B647" si="30">SUM(C647:D647)</f>
        <v>0</v>
      </c>
      <c r="C647" s="286">
        <f>SUM(C648:C659)</f>
        <v>0</v>
      </c>
      <c r="D647" s="286">
        <f>SUM(D648:D659)</f>
        <v>0</v>
      </c>
    </row>
    <row r="648" s="274" customFormat="1" ht="20.1" customHeight="1" spans="1:4">
      <c r="A648" s="287" t="s">
        <v>542</v>
      </c>
      <c r="B648" s="285">
        <f t="shared" ref="B648:B659" si="31">SUM(C648:D648)</f>
        <v>0</v>
      </c>
      <c r="C648" s="286"/>
      <c r="D648" s="286"/>
    </row>
    <row r="649" ht="20.1" customHeight="1" spans="1:4">
      <c r="A649" s="287" t="s">
        <v>543</v>
      </c>
      <c r="B649" s="285">
        <f t="shared" si="31"/>
        <v>0</v>
      </c>
      <c r="C649" s="286"/>
      <c r="D649" s="286"/>
    </row>
    <row r="650" ht="20.1" customHeight="1" spans="1:4">
      <c r="A650" s="287" t="s">
        <v>544</v>
      </c>
      <c r="B650" s="285">
        <f t="shared" si="31"/>
        <v>0</v>
      </c>
      <c r="C650" s="286"/>
      <c r="D650" s="286"/>
    </row>
    <row r="651" ht="20.1" customHeight="1" spans="1:4">
      <c r="A651" s="287" t="s">
        <v>545</v>
      </c>
      <c r="B651" s="285">
        <f t="shared" si="31"/>
        <v>0</v>
      </c>
      <c r="C651" s="286"/>
      <c r="D651" s="286"/>
    </row>
    <row r="652" ht="20.1" customHeight="1" spans="1:4">
      <c r="A652" s="287" t="s">
        <v>546</v>
      </c>
      <c r="B652" s="285">
        <f t="shared" si="31"/>
        <v>0</v>
      </c>
      <c r="C652" s="286"/>
      <c r="D652" s="286"/>
    </row>
    <row r="653" ht="20.1" customHeight="1" spans="1:4">
      <c r="A653" s="287" t="s">
        <v>547</v>
      </c>
      <c r="B653" s="285">
        <f t="shared" si="31"/>
        <v>0</v>
      </c>
      <c r="C653" s="286"/>
      <c r="D653" s="286"/>
    </row>
    <row r="654" ht="20.1" customHeight="1" spans="1:4">
      <c r="A654" s="287" t="s">
        <v>548</v>
      </c>
      <c r="B654" s="285">
        <f t="shared" si="31"/>
        <v>0</v>
      </c>
      <c r="C654" s="286"/>
      <c r="D654" s="286"/>
    </row>
    <row r="655" ht="20.1" customHeight="1" spans="1:4">
      <c r="A655" s="287" t="s">
        <v>549</v>
      </c>
      <c r="B655" s="285">
        <f t="shared" si="31"/>
        <v>0</v>
      </c>
      <c r="C655" s="286"/>
      <c r="D655" s="286"/>
    </row>
    <row r="656" ht="20.1" customHeight="1" spans="1:4">
      <c r="A656" s="287" t="s">
        <v>550</v>
      </c>
      <c r="B656" s="285">
        <f t="shared" si="31"/>
        <v>0</v>
      </c>
      <c r="C656" s="286"/>
      <c r="D656" s="286"/>
    </row>
    <row r="657" ht="20.1" customHeight="1" spans="1:4">
      <c r="A657" s="287" t="s">
        <v>551</v>
      </c>
      <c r="B657" s="285">
        <f t="shared" si="31"/>
        <v>0</v>
      </c>
      <c r="C657" s="286"/>
      <c r="D657" s="286"/>
    </row>
    <row r="658" ht="20.1" customHeight="1" spans="1:4">
      <c r="A658" s="287" t="s">
        <v>552</v>
      </c>
      <c r="B658" s="285">
        <f t="shared" si="31"/>
        <v>0</v>
      </c>
      <c r="C658" s="286"/>
      <c r="D658" s="286"/>
    </row>
    <row r="659" ht="20.1" customHeight="1" spans="1:4">
      <c r="A659" s="287" t="s">
        <v>553</v>
      </c>
      <c r="B659" s="285">
        <f t="shared" si="31"/>
        <v>0</v>
      </c>
      <c r="C659" s="286"/>
      <c r="D659" s="286"/>
    </row>
    <row r="660" ht="20.1" customHeight="1" spans="1:4">
      <c r="A660" s="287" t="s">
        <v>554</v>
      </c>
      <c r="B660" s="285">
        <f>SUM(B661:B663)</f>
        <v>50</v>
      </c>
      <c r="C660" s="286">
        <f>SUM(C661:C663)</f>
        <v>0</v>
      </c>
      <c r="D660" s="286">
        <f>SUM(D661:D663)</f>
        <v>50</v>
      </c>
    </row>
    <row r="661" s="274" customFormat="1" ht="20.1" customHeight="1" spans="1:4">
      <c r="A661" s="287" t="s">
        <v>555</v>
      </c>
      <c r="B661" s="285">
        <f t="shared" ref="B661:B663" si="32">SUM(C661:D661)</f>
        <v>0</v>
      </c>
      <c r="C661" s="286"/>
      <c r="D661" s="286"/>
    </row>
    <row r="662" ht="20.1" customHeight="1" spans="1:4">
      <c r="A662" s="287" t="s">
        <v>556</v>
      </c>
      <c r="B662" s="285">
        <f t="shared" si="32"/>
        <v>0</v>
      </c>
      <c r="C662" s="286"/>
      <c r="D662" s="286"/>
    </row>
    <row r="663" ht="20.1" customHeight="1" spans="1:4">
      <c r="A663" s="287" t="s">
        <v>557</v>
      </c>
      <c r="B663" s="285">
        <f t="shared" si="32"/>
        <v>50</v>
      </c>
      <c r="C663" s="286"/>
      <c r="D663" s="286">
        <v>50</v>
      </c>
    </row>
    <row r="664" s="274" customFormat="1" ht="20.1" customHeight="1" spans="1:4">
      <c r="A664" s="287" t="s">
        <v>558</v>
      </c>
      <c r="B664" s="285">
        <f>SUM(B665:B675)</f>
        <v>216</v>
      </c>
      <c r="C664" s="285">
        <f t="shared" ref="C664:D664" si="33">SUM(C665:C675)</f>
        <v>0</v>
      </c>
      <c r="D664" s="285">
        <f t="shared" si="33"/>
        <v>216</v>
      </c>
    </row>
    <row r="665" ht="20.1" customHeight="1" spans="1:4">
      <c r="A665" s="287" t="s">
        <v>559</v>
      </c>
      <c r="B665" s="285">
        <f t="shared" ref="B665" si="34">SUM(C665:D665)</f>
        <v>0</v>
      </c>
      <c r="C665" s="286"/>
      <c r="D665" s="286"/>
    </row>
    <row r="666" ht="20.1" customHeight="1" spans="1:4">
      <c r="A666" s="287" t="s">
        <v>560</v>
      </c>
      <c r="B666" s="285">
        <f t="shared" ref="B666:B710" si="35">SUM(C666:D666)</f>
        <v>0</v>
      </c>
      <c r="C666" s="286"/>
      <c r="D666" s="286"/>
    </row>
    <row r="667" ht="20.1" customHeight="1" spans="1:4">
      <c r="A667" s="287" t="s">
        <v>561</v>
      </c>
      <c r="B667" s="285">
        <f t="shared" si="35"/>
        <v>0</v>
      </c>
      <c r="C667" s="286"/>
      <c r="D667" s="286"/>
    </row>
    <row r="668" ht="20.1" customHeight="1" spans="1:4">
      <c r="A668" s="287" t="s">
        <v>562</v>
      </c>
      <c r="B668" s="285">
        <f t="shared" si="35"/>
        <v>0</v>
      </c>
      <c r="C668" s="286"/>
      <c r="D668" s="286"/>
    </row>
    <row r="669" s="274" customFormat="1" ht="20.1" customHeight="1" spans="1:4">
      <c r="A669" s="287" t="s">
        <v>563</v>
      </c>
      <c r="B669" s="285">
        <f t="shared" si="35"/>
        <v>0</v>
      </c>
      <c r="C669" s="286"/>
      <c r="D669" s="286"/>
    </row>
    <row r="670" ht="20.1" customHeight="1" spans="1:4">
      <c r="A670" s="287" t="s">
        <v>564</v>
      </c>
      <c r="B670" s="285">
        <f t="shared" si="35"/>
        <v>0</v>
      </c>
      <c r="C670" s="286"/>
      <c r="D670" s="286"/>
    </row>
    <row r="671" ht="20.1" customHeight="1" spans="1:4">
      <c r="A671" s="287" t="s">
        <v>565</v>
      </c>
      <c r="B671" s="285">
        <f t="shared" si="35"/>
        <v>0</v>
      </c>
      <c r="C671" s="286"/>
      <c r="D671" s="286"/>
    </row>
    <row r="672" s="274" customFormat="1" ht="20.1" customHeight="1" spans="1:4">
      <c r="A672" s="287" t="s">
        <v>566</v>
      </c>
      <c r="B672" s="285">
        <f t="shared" si="35"/>
        <v>194</v>
      </c>
      <c r="C672" s="286"/>
      <c r="D672" s="286">
        <v>194</v>
      </c>
    </row>
    <row r="673" ht="20.1" customHeight="1" spans="1:4">
      <c r="A673" s="287" t="s">
        <v>567</v>
      </c>
      <c r="B673" s="285">
        <f t="shared" si="35"/>
        <v>8</v>
      </c>
      <c r="C673" s="286"/>
      <c r="D673" s="286">
        <v>8</v>
      </c>
    </row>
    <row r="674" ht="20.1" customHeight="1" spans="1:4">
      <c r="A674" s="287" t="s">
        <v>568</v>
      </c>
      <c r="B674" s="285">
        <f t="shared" si="35"/>
        <v>0</v>
      </c>
      <c r="C674" s="286"/>
      <c r="D674" s="286"/>
    </row>
    <row r="675" ht="20.1" customHeight="1" spans="1:4">
      <c r="A675" s="287" t="s">
        <v>569</v>
      </c>
      <c r="B675" s="285">
        <f t="shared" si="35"/>
        <v>14</v>
      </c>
      <c r="C675" s="286"/>
      <c r="D675" s="286">
        <v>14</v>
      </c>
    </row>
    <row r="676" customHeight="1" spans="1:4">
      <c r="A676" s="287" t="s">
        <v>570</v>
      </c>
      <c r="B676" s="285">
        <f t="shared" si="35"/>
        <v>0</v>
      </c>
      <c r="C676" s="286">
        <f>SUM(C677:C678)</f>
        <v>0</v>
      </c>
      <c r="D676" s="286">
        <f>SUM(D677:D678)</f>
        <v>0</v>
      </c>
    </row>
    <row r="677" customHeight="1" spans="1:4">
      <c r="A677" s="287" t="s">
        <v>571</v>
      </c>
      <c r="B677" s="285">
        <f t="shared" si="35"/>
        <v>0</v>
      </c>
      <c r="C677" s="286"/>
      <c r="D677" s="286"/>
    </row>
    <row r="678" customHeight="1" spans="1:4">
      <c r="A678" s="287" t="s">
        <v>572</v>
      </c>
      <c r="B678" s="285">
        <f t="shared" si="35"/>
        <v>0</v>
      </c>
      <c r="C678" s="286"/>
      <c r="D678" s="286"/>
    </row>
    <row r="679" customHeight="1" spans="1:4">
      <c r="A679" s="287" t="s">
        <v>573</v>
      </c>
      <c r="B679" s="285">
        <f t="shared" si="35"/>
        <v>189</v>
      </c>
      <c r="C679" s="286">
        <f>SUM(C680:C682)</f>
        <v>0</v>
      </c>
      <c r="D679" s="286">
        <f>SUM(D680:D682)</f>
        <v>189</v>
      </c>
    </row>
    <row r="680" customHeight="1" spans="1:4">
      <c r="A680" s="287" t="s">
        <v>574</v>
      </c>
      <c r="B680" s="285">
        <f t="shared" si="35"/>
        <v>0</v>
      </c>
      <c r="C680" s="286"/>
      <c r="D680" s="286"/>
    </row>
    <row r="681" customHeight="1" spans="1:4">
      <c r="A681" s="287" t="s">
        <v>575</v>
      </c>
      <c r="B681" s="285">
        <f t="shared" si="35"/>
        <v>41</v>
      </c>
      <c r="C681" s="286"/>
      <c r="D681" s="286">
        <v>41</v>
      </c>
    </row>
    <row r="682" customHeight="1" spans="1:4">
      <c r="A682" s="287" t="s">
        <v>576</v>
      </c>
      <c r="B682" s="285">
        <f t="shared" si="35"/>
        <v>148</v>
      </c>
      <c r="C682" s="286"/>
      <c r="D682" s="286">
        <v>148</v>
      </c>
    </row>
    <row r="683" customHeight="1" spans="1:4">
      <c r="A683" s="287" t="s">
        <v>577</v>
      </c>
      <c r="B683" s="285">
        <f t="shared" si="35"/>
        <v>348</v>
      </c>
      <c r="C683" s="286">
        <f>SUM(C684:C687)</f>
        <v>348</v>
      </c>
      <c r="D683" s="286">
        <f>SUM(D684:D687)</f>
        <v>0</v>
      </c>
    </row>
    <row r="684" customHeight="1" spans="1:4">
      <c r="A684" s="287" t="s">
        <v>578</v>
      </c>
      <c r="B684" s="285">
        <f t="shared" si="35"/>
        <v>81</v>
      </c>
      <c r="C684" s="286">
        <v>81</v>
      </c>
      <c r="D684" s="286"/>
    </row>
    <row r="685" customHeight="1" spans="1:4">
      <c r="A685" s="287" t="s">
        <v>579</v>
      </c>
      <c r="B685" s="285">
        <f t="shared" si="35"/>
        <v>107</v>
      </c>
      <c r="C685" s="286">
        <v>107</v>
      </c>
      <c r="D685" s="286"/>
    </row>
    <row r="686" customHeight="1" spans="1:4">
      <c r="A686" s="287" t="s">
        <v>580</v>
      </c>
      <c r="B686" s="285">
        <f t="shared" si="35"/>
        <v>8</v>
      </c>
      <c r="C686" s="286">
        <v>8</v>
      </c>
      <c r="D686" s="286"/>
    </row>
    <row r="687" customHeight="1" spans="1:4">
      <c r="A687" s="287" t="s">
        <v>581</v>
      </c>
      <c r="B687" s="285">
        <f t="shared" si="35"/>
        <v>152</v>
      </c>
      <c r="C687" s="286">
        <v>152</v>
      </c>
      <c r="D687" s="286"/>
    </row>
    <row r="688" customHeight="1" spans="1:4">
      <c r="A688" s="287" t="s">
        <v>582</v>
      </c>
      <c r="B688" s="285">
        <f t="shared" si="35"/>
        <v>2154</v>
      </c>
      <c r="C688" s="286">
        <f>SUM(C689:C691)</f>
        <v>0</v>
      </c>
      <c r="D688" s="286">
        <f>SUM(D689:D691)</f>
        <v>2154</v>
      </c>
    </row>
    <row r="689" customHeight="1" spans="1:4">
      <c r="A689" s="287" t="s">
        <v>583</v>
      </c>
      <c r="B689" s="285">
        <f t="shared" si="35"/>
        <v>0</v>
      </c>
      <c r="C689" s="286"/>
      <c r="D689" s="286"/>
    </row>
    <row r="690" customHeight="1" spans="1:4">
      <c r="A690" s="287" t="s">
        <v>584</v>
      </c>
      <c r="B690" s="285">
        <f t="shared" si="35"/>
        <v>2154</v>
      </c>
      <c r="C690" s="286"/>
      <c r="D690" s="286">
        <v>2154</v>
      </c>
    </row>
    <row r="691" customHeight="1" spans="1:4">
      <c r="A691" s="287" t="s">
        <v>585</v>
      </c>
      <c r="B691" s="285">
        <f t="shared" si="35"/>
        <v>0</v>
      </c>
      <c r="C691" s="286"/>
      <c r="D691" s="286"/>
    </row>
    <row r="692" customHeight="1" spans="1:4">
      <c r="A692" s="287" t="s">
        <v>586</v>
      </c>
      <c r="B692" s="285">
        <f t="shared" si="35"/>
        <v>31</v>
      </c>
      <c r="C692" s="286">
        <f>SUM(C693:C695)</f>
        <v>0</v>
      </c>
      <c r="D692" s="286">
        <f>SUM(D693:D695)</f>
        <v>31</v>
      </c>
    </row>
    <row r="693" customHeight="1" spans="1:4">
      <c r="A693" s="287" t="s">
        <v>587</v>
      </c>
      <c r="B693" s="285">
        <f t="shared" si="35"/>
        <v>31</v>
      </c>
      <c r="C693" s="286"/>
      <c r="D693" s="286">
        <v>31</v>
      </c>
    </row>
    <row r="694" customHeight="1" spans="1:4">
      <c r="A694" s="287" t="s">
        <v>588</v>
      </c>
      <c r="B694" s="285">
        <f t="shared" si="35"/>
        <v>0</v>
      </c>
      <c r="C694" s="286"/>
      <c r="D694" s="286"/>
    </row>
    <row r="695" customHeight="1" spans="1:4">
      <c r="A695" s="287" t="s">
        <v>589</v>
      </c>
      <c r="B695" s="285">
        <f t="shared" si="35"/>
        <v>0</v>
      </c>
      <c r="C695" s="286"/>
      <c r="D695" s="286"/>
    </row>
    <row r="696" customHeight="1" spans="1:4">
      <c r="A696" s="287" t="s">
        <v>590</v>
      </c>
      <c r="B696" s="285">
        <f t="shared" si="35"/>
        <v>3</v>
      </c>
      <c r="C696" s="286">
        <f>SUM(C697:C698)</f>
        <v>0</v>
      </c>
      <c r="D696" s="286">
        <f>SUM(D697:D698)</f>
        <v>3</v>
      </c>
    </row>
    <row r="697" customHeight="1" spans="1:4">
      <c r="A697" s="287" t="s">
        <v>591</v>
      </c>
      <c r="B697" s="285">
        <f t="shared" si="35"/>
        <v>3</v>
      </c>
      <c r="C697" s="286"/>
      <c r="D697" s="286">
        <v>3</v>
      </c>
    </row>
    <row r="698" customHeight="1" spans="1:4">
      <c r="A698" s="287" t="s">
        <v>592</v>
      </c>
      <c r="B698" s="285">
        <f t="shared" si="35"/>
        <v>0</v>
      </c>
      <c r="C698" s="286"/>
      <c r="D698" s="286"/>
    </row>
    <row r="699" customHeight="1" spans="1:4">
      <c r="A699" s="297" t="s">
        <v>593</v>
      </c>
      <c r="B699" s="285">
        <f t="shared" si="35"/>
        <v>0</v>
      </c>
      <c r="C699" s="286">
        <f>SUM(C700:C707)</f>
        <v>0</v>
      </c>
      <c r="D699" s="286">
        <f>SUM(D700:D707)</f>
        <v>0</v>
      </c>
    </row>
    <row r="700" customHeight="1" spans="1:4">
      <c r="A700" s="297" t="s">
        <v>90</v>
      </c>
      <c r="B700" s="285">
        <f t="shared" si="35"/>
        <v>0</v>
      </c>
      <c r="C700" s="286"/>
      <c r="D700" s="286"/>
    </row>
    <row r="701" customHeight="1" spans="1:4">
      <c r="A701" s="297" t="s">
        <v>91</v>
      </c>
      <c r="B701" s="285">
        <f t="shared" si="35"/>
        <v>0</v>
      </c>
      <c r="C701" s="286"/>
      <c r="D701" s="286"/>
    </row>
    <row r="702" customHeight="1" spans="1:4">
      <c r="A702" s="297" t="s">
        <v>92</v>
      </c>
      <c r="B702" s="285">
        <f t="shared" si="35"/>
        <v>0</v>
      </c>
      <c r="C702" s="286"/>
      <c r="D702" s="286"/>
    </row>
    <row r="703" customHeight="1" spans="1:4">
      <c r="A703" s="297" t="s">
        <v>132</v>
      </c>
      <c r="B703" s="285">
        <f t="shared" si="35"/>
        <v>0</v>
      </c>
      <c r="C703" s="286"/>
      <c r="D703" s="286"/>
    </row>
    <row r="704" customHeight="1" spans="1:4">
      <c r="A704" s="297" t="s">
        <v>594</v>
      </c>
      <c r="B704" s="285">
        <f t="shared" si="35"/>
        <v>0</v>
      </c>
      <c r="C704" s="286"/>
      <c r="D704" s="286"/>
    </row>
    <row r="705" customHeight="1" spans="1:4">
      <c r="A705" s="297" t="s">
        <v>595</v>
      </c>
      <c r="B705" s="285">
        <f t="shared" si="35"/>
        <v>0</v>
      </c>
      <c r="C705" s="286"/>
      <c r="D705" s="286"/>
    </row>
    <row r="706" customHeight="1" spans="1:4">
      <c r="A706" s="297" t="s">
        <v>99</v>
      </c>
      <c r="B706" s="285">
        <f t="shared" si="35"/>
        <v>0</v>
      </c>
      <c r="C706" s="286"/>
      <c r="D706" s="286"/>
    </row>
    <row r="707" customHeight="1" spans="1:4">
      <c r="A707" s="297" t="s">
        <v>596</v>
      </c>
      <c r="B707" s="285">
        <f t="shared" si="35"/>
        <v>0</v>
      </c>
      <c r="C707" s="286"/>
      <c r="D707" s="286"/>
    </row>
    <row r="708" customHeight="1" spans="1:4">
      <c r="A708" s="297" t="s">
        <v>597</v>
      </c>
      <c r="B708" s="285">
        <f t="shared" si="35"/>
        <v>0</v>
      </c>
      <c r="C708" s="286">
        <f>SUM(C709)</f>
        <v>0</v>
      </c>
      <c r="D708" s="286">
        <f>SUM(D709)</f>
        <v>0</v>
      </c>
    </row>
    <row r="709" customHeight="1" spans="1:4">
      <c r="A709" s="297" t="s">
        <v>598</v>
      </c>
      <c r="B709" s="285">
        <f t="shared" si="35"/>
        <v>0</v>
      </c>
      <c r="C709" s="286"/>
      <c r="D709" s="286"/>
    </row>
    <row r="710" customHeight="1" spans="1:4">
      <c r="A710" s="297" t="s">
        <v>599</v>
      </c>
      <c r="B710" s="285">
        <f t="shared" si="35"/>
        <v>87</v>
      </c>
      <c r="C710" s="286">
        <f>SUM(C711)</f>
        <v>0</v>
      </c>
      <c r="D710" s="286">
        <f>SUM(D711)</f>
        <v>87</v>
      </c>
    </row>
    <row r="711" customHeight="1" spans="1:4">
      <c r="A711" s="297" t="s">
        <v>600</v>
      </c>
      <c r="B711" s="285">
        <f t="shared" ref="B711" si="36">SUM(C711:D711)</f>
        <v>87</v>
      </c>
      <c r="C711" s="286"/>
      <c r="D711" s="286">
        <v>87</v>
      </c>
    </row>
    <row r="712" customHeight="1" spans="1:4">
      <c r="A712" s="287" t="s">
        <v>601</v>
      </c>
      <c r="B712" s="285">
        <f t="shared" ref="B712:B743" si="37">SUM(C712:D712)</f>
        <v>790</v>
      </c>
      <c r="C712" s="286">
        <f>SUM(C713,C722,C726,C734,C740,C747,C753,C756,C759,C760,C761,C767,C768,C769,C784,)</f>
        <v>405</v>
      </c>
      <c r="D712" s="286">
        <f>SUM(D713,D722,D726,D734,D740,D747,D753,D756,D759,D760,D761,D767,D768,D769,D784,)</f>
        <v>385</v>
      </c>
    </row>
    <row r="713" customHeight="1" spans="1:4">
      <c r="A713" s="287" t="s">
        <v>602</v>
      </c>
      <c r="B713" s="285">
        <f t="shared" si="37"/>
        <v>770</v>
      </c>
      <c r="C713" s="286">
        <f>SUM(C714:C721)</f>
        <v>405</v>
      </c>
      <c r="D713" s="286">
        <f>SUM(D714:D721)</f>
        <v>365</v>
      </c>
    </row>
    <row r="714" customHeight="1" spans="1:4">
      <c r="A714" s="287" t="s">
        <v>90</v>
      </c>
      <c r="B714" s="285">
        <f t="shared" si="37"/>
        <v>752</v>
      </c>
      <c r="C714" s="286">
        <v>405</v>
      </c>
      <c r="D714" s="286">
        <v>347</v>
      </c>
    </row>
    <row r="715" customHeight="1" spans="1:4">
      <c r="A715" s="287" t="s">
        <v>91</v>
      </c>
      <c r="B715" s="285">
        <f t="shared" si="37"/>
        <v>0</v>
      </c>
      <c r="C715" s="286"/>
      <c r="D715" s="286"/>
    </row>
    <row r="716" customHeight="1" spans="1:4">
      <c r="A716" s="287" t="s">
        <v>92</v>
      </c>
      <c r="B716" s="285">
        <f t="shared" si="37"/>
        <v>0</v>
      </c>
      <c r="C716" s="286"/>
      <c r="D716" s="286"/>
    </row>
    <row r="717" customHeight="1" spans="1:4">
      <c r="A717" s="287" t="s">
        <v>603</v>
      </c>
      <c r="B717" s="285">
        <f t="shared" si="37"/>
        <v>5</v>
      </c>
      <c r="C717" s="286"/>
      <c r="D717" s="286">
        <v>5</v>
      </c>
    </row>
    <row r="718" customHeight="1" spans="1:4">
      <c r="A718" s="287" t="s">
        <v>604</v>
      </c>
      <c r="B718" s="285">
        <f t="shared" si="37"/>
        <v>4</v>
      </c>
      <c r="C718" s="286"/>
      <c r="D718" s="286">
        <v>4</v>
      </c>
    </row>
    <row r="719" customHeight="1" spans="1:4">
      <c r="A719" s="287" t="s">
        <v>605</v>
      </c>
      <c r="B719" s="285">
        <f t="shared" si="37"/>
        <v>0</v>
      </c>
      <c r="C719" s="286"/>
      <c r="D719" s="286"/>
    </row>
    <row r="720" customHeight="1" spans="1:4">
      <c r="A720" s="287" t="s">
        <v>606</v>
      </c>
      <c r="B720" s="285">
        <f t="shared" si="37"/>
        <v>0</v>
      </c>
      <c r="C720" s="286"/>
      <c r="D720" s="286"/>
    </row>
    <row r="721" customHeight="1" spans="1:4">
      <c r="A721" s="287" t="s">
        <v>607</v>
      </c>
      <c r="B721" s="285">
        <f t="shared" si="37"/>
        <v>9</v>
      </c>
      <c r="C721" s="286"/>
      <c r="D721" s="286">
        <v>9</v>
      </c>
    </row>
    <row r="722" customHeight="1" spans="1:4">
      <c r="A722" s="287" t="s">
        <v>608</v>
      </c>
      <c r="B722" s="285">
        <f t="shared" si="37"/>
        <v>0</v>
      </c>
      <c r="C722" s="286">
        <f>SUM(C723:C725)</f>
        <v>0</v>
      </c>
      <c r="D722" s="286">
        <f>SUM(D723:D725)</f>
        <v>0</v>
      </c>
    </row>
    <row r="723" customHeight="1" spans="1:4">
      <c r="A723" s="287" t="s">
        <v>609</v>
      </c>
      <c r="B723" s="285">
        <f t="shared" si="37"/>
        <v>0</v>
      </c>
      <c r="C723" s="286"/>
      <c r="D723" s="286"/>
    </row>
    <row r="724" customHeight="1" spans="1:4">
      <c r="A724" s="287" t="s">
        <v>610</v>
      </c>
      <c r="B724" s="285">
        <f t="shared" si="37"/>
        <v>0</v>
      </c>
      <c r="C724" s="286"/>
      <c r="D724" s="286"/>
    </row>
    <row r="725" customHeight="1" spans="1:4">
      <c r="A725" s="287" t="s">
        <v>611</v>
      </c>
      <c r="B725" s="285">
        <f t="shared" si="37"/>
        <v>0</v>
      </c>
      <c r="C725" s="286"/>
      <c r="D725" s="286"/>
    </row>
    <row r="726" customHeight="1" spans="1:4">
      <c r="A726" s="287" t="s">
        <v>612</v>
      </c>
      <c r="B726" s="285">
        <f t="shared" si="37"/>
        <v>20</v>
      </c>
      <c r="C726" s="286">
        <f>SUM(C727:C733)</f>
        <v>0</v>
      </c>
      <c r="D726" s="286">
        <f>SUM(D727:D733)</f>
        <v>20</v>
      </c>
    </row>
    <row r="727" customHeight="1" spans="1:4">
      <c r="A727" s="287" t="s">
        <v>613</v>
      </c>
      <c r="B727" s="285">
        <f t="shared" si="37"/>
        <v>0</v>
      </c>
      <c r="C727" s="286"/>
      <c r="D727" s="286"/>
    </row>
    <row r="728" customHeight="1" spans="1:4">
      <c r="A728" s="287" t="s">
        <v>614</v>
      </c>
      <c r="B728" s="285">
        <f t="shared" si="37"/>
        <v>0</v>
      </c>
      <c r="C728" s="286"/>
      <c r="D728" s="286"/>
    </row>
    <row r="729" customHeight="1" spans="1:4">
      <c r="A729" s="287" t="s">
        <v>615</v>
      </c>
      <c r="B729" s="285">
        <f t="shared" si="37"/>
        <v>0</v>
      </c>
      <c r="C729" s="286"/>
      <c r="D729" s="286"/>
    </row>
    <row r="730" customHeight="1" spans="1:4">
      <c r="A730" s="287" t="s">
        <v>616</v>
      </c>
      <c r="B730" s="285">
        <f t="shared" si="37"/>
        <v>0</v>
      </c>
      <c r="C730" s="286"/>
      <c r="D730" s="286"/>
    </row>
    <row r="731" customHeight="1" spans="1:4">
      <c r="A731" s="287" t="s">
        <v>617</v>
      </c>
      <c r="B731" s="285">
        <f t="shared" si="37"/>
        <v>0</v>
      </c>
      <c r="C731" s="286"/>
      <c r="D731" s="286"/>
    </row>
    <row r="732" customHeight="1" spans="1:4">
      <c r="A732" s="287" t="s">
        <v>618</v>
      </c>
      <c r="B732" s="285">
        <f t="shared" si="37"/>
        <v>0</v>
      </c>
      <c r="C732" s="286"/>
      <c r="D732" s="286"/>
    </row>
    <row r="733" customHeight="1" spans="1:4">
      <c r="A733" s="287" t="s">
        <v>619</v>
      </c>
      <c r="B733" s="285">
        <f t="shared" si="37"/>
        <v>20</v>
      </c>
      <c r="C733" s="286"/>
      <c r="D733" s="286">
        <v>20</v>
      </c>
    </row>
    <row r="734" customHeight="1" spans="1:4">
      <c r="A734" s="287" t="s">
        <v>620</v>
      </c>
      <c r="B734" s="285">
        <f t="shared" si="37"/>
        <v>0</v>
      </c>
      <c r="C734" s="286">
        <f>SUM(C735:C739)</f>
        <v>0</v>
      </c>
      <c r="D734" s="286">
        <f>SUM(D735:D739)</f>
        <v>0</v>
      </c>
    </row>
    <row r="735" customHeight="1" spans="1:4">
      <c r="A735" s="287" t="s">
        <v>621</v>
      </c>
      <c r="B735" s="285">
        <f t="shared" si="37"/>
        <v>0</v>
      </c>
      <c r="C735" s="286"/>
      <c r="D735" s="286"/>
    </row>
    <row r="736" customHeight="1" spans="1:4">
      <c r="A736" s="287" t="s">
        <v>622</v>
      </c>
      <c r="B736" s="285">
        <f t="shared" si="37"/>
        <v>0</v>
      </c>
      <c r="C736" s="286"/>
      <c r="D736" s="286"/>
    </row>
    <row r="737" customHeight="1" spans="1:4">
      <c r="A737" s="287" t="s">
        <v>623</v>
      </c>
      <c r="B737" s="285">
        <f t="shared" si="37"/>
        <v>0</v>
      </c>
      <c r="C737" s="286"/>
      <c r="D737" s="286"/>
    </row>
    <row r="738" customHeight="1" spans="1:4">
      <c r="A738" s="287" t="s">
        <v>624</v>
      </c>
      <c r="B738" s="285">
        <f t="shared" si="37"/>
        <v>0</v>
      </c>
      <c r="C738" s="286"/>
      <c r="D738" s="286"/>
    </row>
    <row r="739" customHeight="1" spans="1:4">
      <c r="A739" s="287" t="s">
        <v>625</v>
      </c>
      <c r="B739" s="285">
        <f t="shared" si="37"/>
        <v>0</v>
      </c>
      <c r="C739" s="286"/>
      <c r="D739" s="286"/>
    </row>
    <row r="740" customHeight="1" spans="1:4">
      <c r="A740" s="287" t="s">
        <v>626</v>
      </c>
      <c r="B740" s="285">
        <f t="shared" si="37"/>
        <v>0</v>
      </c>
      <c r="C740" s="286">
        <f>SUM(C741:C746)</f>
        <v>0</v>
      </c>
      <c r="D740" s="286">
        <f>SUM(D741:D746)</f>
        <v>0</v>
      </c>
    </row>
    <row r="741" customHeight="1" spans="1:4">
      <c r="A741" s="287" t="s">
        <v>627</v>
      </c>
      <c r="B741" s="285">
        <f t="shared" si="37"/>
        <v>0</v>
      </c>
      <c r="C741" s="286"/>
      <c r="D741" s="286"/>
    </row>
    <row r="742" customHeight="1" spans="1:4">
      <c r="A742" s="287" t="s">
        <v>628</v>
      </c>
      <c r="B742" s="285">
        <f t="shared" si="37"/>
        <v>0</v>
      </c>
      <c r="C742" s="286"/>
      <c r="D742" s="286"/>
    </row>
    <row r="743" customHeight="1" spans="1:4">
      <c r="A743" s="287" t="s">
        <v>629</v>
      </c>
      <c r="B743" s="285">
        <f t="shared" si="37"/>
        <v>0</v>
      </c>
      <c r="C743" s="286"/>
      <c r="D743" s="286"/>
    </row>
    <row r="744" customHeight="1" spans="1:4">
      <c r="A744" s="287" t="s">
        <v>630</v>
      </c>
      <c r="B744" s="285">
        <f t="shared" ref="B744:B774" si="38">SUM(C744:D744)</f>
        <v>0</v>
      </c>
      <c r="C744" s="286"/>
      <c r="D744" s="286"/>
    </row>
    <row r="745" customHeight="1" spans="1:4">
      <c r="A745" s="287" t="s">
        <v>631</v>
      </c>
      <c r="B745" s="285">
        <f t="shared" si="38"/>
        <v>0</v>
      </c>
      <c r="C745" s="286"/>
      <c r="D745" s="286"/>
    </row>
    <row r="746" customHeight="1" spans="1:4">
      <c r="A746" s="287" t="s">
        <v>632</v>
      </c>
      <c r="B746" s="285">
        <f t="shared" si="38"/>
        <v>0</v>
      </c>
      <c r="C746" s="286"/>
      <c r="D746" s="286"/>
    </row>
    <row r="747" customHeight="1" spans="1:4">
      <c r="A747" s="287" t="s">
        <v>633</v>
      </c>
      <c r="B747" s="285">
        <f t="shared" si="38"/>
        <v>0</v>
      </c>
      <c r="C747" s="286">
        <f>SUM(C748:C752)</f>
        <v>0</v>
      </c>
      <c r="D747" s="286">
        <f>SUM(D748:D752)</f>
        <v>0</v>
      </c>
    </row>
    <row r="748" customHeight="1" spans="1:4">
      <c r="A748" s="287" t="s">
        <v>634</v>
      </c>
      <c r="B748" s="285">
        <f t="shared" si="38"/>
        <v>0</v>
      </c>
      <c r="C748" s="286"/>
      <c r="D748" s="286"/>
    </row>
    <row r="749" customHeight="1" spans="1:4">
      <c r="A749" s="287" t="s">
        <v>635</v>
      </c>
      <c r="B749" s="285">
        <f t="shared" si="38"/>
        <v>0</v>
      </c>
      <c r="C749" s="286"/>
      <c r="D749" s="286"/>
    </row>
    <row r="750" customHeight="1" spans="1:4">
      <c r="A750" s="287" t="s">
        <v>636</v>
      </c>
      <c r="B750" s="285">
        <f t="shared" si="38"/>
        <v>0</v>
      </c>
      <c r="C750" s="286"/>
      <c r="D750" s="286"/>
    </row>
    <row r="751" customHeight="1" spans="1:4">
      <c r="A751" s="287" t="s">
        <v>637</v>
      </c>
      <c r="B751" s="285">
        <f t="shared" si="38"/>
        <v>0</v>
      </c>
      <c r="C751" s="286"/>
      <c r="D751" s="286"/>
    </row>
    <row r="752" customHeight="1" spans="1:4">
      <c r="A752" s="287" t="s">
        <v>638</v>
      </c>
      <c r="B752" s="285">
        <f t="shared" si="38"/>
        <v>0</v>
      </c>
      <c r="C752" s="286"/>
      <c r="D752" s="286"/>
    </row>
    <row r="753" customHeight="1" spans="1:4">
      <c r="A753" s="287" t="s">
        <v>639</v>
      </c>
      <c r="B753" s="285">
        <f t="shared" si="38"/>
        <v>0</v>
      </c>
      <c r="C753" s="286">
        <f>SUM(C754:C755)</f>
        <v>0</v>
      </c>
      <c r="D753" s="286">
        <f>SUM(D754:D755)</f>
        <v>0</v>
      </c>
    </row>
    <row r="754" customHeight="1" spans="1:4">
      <c r="A754" s="287" t="s">
        <v>640</v>
      </c>
      <c r="B754" s="285">
        <f t="shared" si="38"/>
        <v>0</v>
      </c>
      <c r="C754" s="286"/>
      <c r="D754" s="286"/>
    </row>
    <row r="755" customHeight="1" spans="1:4">
      <c r="A755" s="287" t="s">
        <v>641</v>
      </c>
      <c r="B755" s="285">
        <f t="shared" si="38"/>
        <v>0</v>
      </c>
      <c r="C755" s="286"/>
      <c r="D755" s="286"/>
    </row>
    <row r="756" customHeight="1" spans="1:4">
      <c r="A756" s="287" t="s">
        <v>642</v>
      </c>
      <c r="B756" s="285">
        <f t="shared" si="38"/>
        <v>0</v>
      </c>
      <c r="C756" s="286">
        <f>SUM(C757:C758)</f>
        <v>0</v>
      </c>
      <c r="D756" s="286">
        <f>SUM(D757:D758)</f>
        <v>0</v>
      </c>
    </row>
    <row r="757" customHeight="1" spans="1:4">
      <c r="A757" s="287" t="s">
        <v>643</v>
      </c>
      <c r="B757" s="285">
        <f t="shared" si="38"/>
        <v>0</v>
      </c>
      <c r="C757" s="286"/>
      <c r="D757" s="286"/>
    </row>
    <row r="758" customHeight="1" spans="1:4">
      <c r="A758" s="287" t="s">
        <v>644</v>
      </c>
      <c r="B758" s="285">
        <f t="shared" si="38"/>
        <v>0</v>
      </c>
      <c r="C758" s="286"/>
      <c r="D758" s="286"/>
    </row>
    <row r="759" customHeight="1" spans="1:4">
      <c r="A759" s="287" t="s">
        <v>645</v>
      </c>
      <c r="B759" s="285">
        <f t="shared" si="38"/>
        <v>0</v>
      </c>
      <c r="C759" s="286"/>
      <c r="D759" s="286"/>
    </row>
    <row r="760" customHeight="1" spans="1:4">
      <c r="A760" s="287" t="s">
        <v>646</v>
      </c>
      <c r="B760" s="285">
        <f t="shared" si="38"/>
        <v>0</v>
      </c>
      <c r="C760" s="286"/>
      <c r="D760" s="286"/>
    </row>
    <row r="761" customHeight="1" spans="1:4">
      <c r="A761" s="287" t="s">
        <v>647</v>
      </c>
      <c r="B761" s="285">
        <f t="shared" si="38"/>
        <v>0</v>
      </c>
      <c r="C761" s="286">
        <f>SUM(C762:C766)</f>
        <v>0</v>
      </c>
      <c r="D761" s="286">
        <f>SUM(D762:D766)</f>
        <v>0</v>
      </c>
    </row>
    <row r="762" customHeight="1" spans="1:4">
      <c r="A762" s="287" t="s">
        <v>648</v>
      </c>
      <c r="B762" s="285">
        <f t="shared" si="38"/>
        <v>0</v>
      </c>
      <c r="C762" s="286"/>
      <c r="D762" s="286"/>
    </row>
    <row r="763" customHeight="1" spans="1:4">
      <c r="A763" s="287" t="s">
        <v>649</v>
      </c>
      <c r="B763" s="285">
        <f t="shared" si="38"/>
        <v>0</v>
      </c>
      <c r="C763" s="286"/>
      <c r="D763" s="286"/>
    </row>
    <row r="764" customHeight="1" spans="1:4">
      <c r="A764" s="287" t="s">
        <v>650</v>
      </c>
      <c r="B764" s="285">
        <f t="shared" si="38"/>
        <v>0</v>
      </c>
      <c r="C764" s="286"/>
      <c r="D764" s="286"/>
    </row>
    <row r="765" customHeight="1" spans="1:4">
      <c r="A765" s="287" t="s">
        <v>651</v>
      </c>
      <c r="B765" s="285">
        <f t="shared" si="38"/>
        <v>0</v>
      </c>
      <c r="C765" s="286"/>
      <c r="D765" s="286"/>
    </row>
    <row r="766" customHeight="1" spans="1:4">
      <c r="A766" s="287" t="s">
        <v>652</v>
      </c>
      <c r="B766" s="285">
        <f t="shared" si="38"/>
        <v>0</v>
      </c>
      <c r="C766" s="286"/>
      <c r="D766" s="286"/>
    </row>
    <row r="767" customHeight="1" spans="1:4">
      <c r="A767" s="287" t="s">
        <v>653</v>
      </c>
      <c r="B767" s="285">
        <f t="shared" si="38"/>
        <v>0</v>
      </c>
      <c r="C767" s="286"/>
      <c r="D767" s="286"/>
    </row>
    <row r="768" customHeight="1" spans="1:4">
      <c r="A768" s="287" t="s">
        <v>654</v>
      </c>
      <c r="B768" s="285">
        <f t="shared" si="38"/>
        <v>0</v>
      </c>
      <c r="C768" s="286"/>
      <c r="D768" s="286"/>
    </row>
    <row r="769" customHeight="1" spans="1:4">
      <c r="A769" s="287" t="s">
        <v>655</v>
      </c>
      <c r="B769" s="285">
        <f t="shared" si="38"/>
        <v>0</v>
      </c>
      <c r="C769" s="286">
        <f>SUM(C770:C783)</f>
        <v>0</v>
      </c>
      <c r="D769" s="286">
        <f>SUM(D770:D783)</f>
        <v>0</v>
      </c>
    </row>
    <row r="770" customHeight="1" spans="1:4">
      <c r="A770" s="287" t="s">
        <v>90</v>
      </c>
      <c r="B770" s="285">
        <f t="shared" si="38"/>
        <v>0</v>
      </c>
      <c r="C770" s="286"/>
      <c r="D770" s="286"/>
    </row>
    <row r="771" customHeight="1" spans="1:4">
      <c r="A771" s="287" t="s">
        <v>91</v>
      </c>
      <c r="B771" s="285">
        <f t="shared" si="38"/>
        <v>0</v>
      </c>
      <c r="C771" s="286"/>
      <c r="D771" s="286"/>
    </row>
    <row r="772" customHeight="1" spans="1:4">
      <c r="A772" s="287" t="s">
        <v>92</v>
      </c>
      <c r="B772" s="285">
        <f t="shared" si="38"/>
        <v>0</v>
      </c>
      <c r="C772" s="286"/>
      <c r="D772" s="286"/>
    </row>
    <row r="773" customHeight="1" spans="1:4">
      <c r="A773" s="287" t="s">
        <v>656</v>
      </c>
      <c r="B773" s="285">
        <f t="shared" si="38"/>
        <v>0</v>
      </c>
      <c r="C773" s="286"/>
      <c r="D773" s="286"/>
    </row>
    <row r="774" customHeight="1" spans="1:4">
      <c r="A774" s="287" t="s">
        <v>657</v>
      </c>
      <c r="B774" s="285">
        <f t="shared" si="38"/>
        <v>0</v>
      </c>
      <c r="C774" s="286"/>
      <c r="D774" s="286"/>
    </row>
    <row r="775" customHeight="1" spans="1:4">
      <c r="A775" s="287" t="s">
        <v>658</v>
      </c>
      <c r="B775" s="285">
        <f t="shared" ref="B775" si="39">SUM(C775:D775)</f>
        <v>0</v>
      </c>
      <c r="C775" s="286"/>
      <c r="D775" s="286"/>
    </row>
    <row r="776" customHeight="1" spans="1:4">
      <c r="A776" s="287" t="s">
        <v>659</v>
      </c>
      <c r="B776" s="285">
        <f t="shared" ref="B776:B807" si="40">SUM(C776:D776)</f>
        <v>0</v>
      </c>
      <c r="C776" s="286"/>
      <c r="D776" s="286"/>
    </row>
    <row r="777" customHeight="1" spans="1:4">
      <c r="A777" s="287" t="s">
        <v>660</v>
      </c>
      <c r="B777" s="285">
        <f t="shared" si="40"/>
        <v>0</v>
      </c>
      <c r="C777" s="286"/>
      <c r="D777" s="286"/>
    </row>
    <row r="778" customHeight="1" spans="1:4">
      <c r="A778" s="287" t="s">
        <v>661</v>
      </c>
      <c r="B778" s="285">
        <f t="shared" si="40"/>
        <v>0</v>
      </c>
      <c r="C778" s="286"/>
      <c r="D778" s="286"/>
    </row>
    <row r="779" customHeight="1" spans="1:4">
      <c r="A779" s="287" t="s">
        <v>662</v>
      </c>
      <c r="B779" s="285">
        <f t="shared" si="40"/>
        <v>0</v>
      </c>
      <c r="C779" s="286"/>
      <c r="D779" s="286"/>
    </row>
    <row r="780" customHeight="1" spans="1:4">
      <c r="A780" s="287" t="s">
        <v>132</v>
      </c>
      <c r="B780" s="285">
        <f t="shared" si="40"/>
        <v>0</v>
      </c>
      <c r="C780" s="286"/>
      <c r="D780" s="286"/>
    </row>
    <row r="781" customHeight="1" spans="1:4">
      <c r="A781" s="287" t="s">
        <v>663</v>
      </c>
      <c r="B781" s="285">
        <f t="shared" si="40"/>
        <v>0</v>
      </c>
      <c r="C781" s="286"/>
      <c r="D781" s="286"/>
    </row>
    <row r="782" customHeight="1" spans="1:4">
      <c r="A782" s="287" t="s">
        <v>99</v>
      </c>
      <c r="B782" s="285">
        <f t="shared" si="40"/>
        <v>0</v>
      </c>
      <c r="C782" s="286"/>
      <c r="D782" s="286"/>
    </row>
    <row r="783" customHeight="1" spans="1:4">
      <c r="A783" s="287" t="s">
        <v>664</v>
      </c>
      <c r="B783" s="285">
        <f t="shared" si="40"/>
        <v>0</v>
      </c>
      <c r="C783" s="286"/>
      <c r="D783" s="286"/>
    </row>
    <row r="784" customHeight="1" spans="1:4">
      <c r="A784" s="287" t="s">
        <v>665</v>
      </c>
      <c r="B784" s="285">
        <f t="shared" si="40"/>
        <v>0</v>
      </c>
      <c r="C784" s="286"/>
      <c r="D784" s="286"/>
    </row>
    <row r="785" customHeight="1" spans="1:4">
      <c r="A785" s="287" t="s">
        <v>666</v>
      </c>
      <c r="B785" s="285">
        <f t="shared" si="40"/>
        <v>2228</v>
      </c>
      <c r="C785" s="286">
        <f>SUM(C786,C797,C798,C801,C802,C803,)</f>
        <v>500</v>
      </c>
      <c r="D785" s="286">
        <f>SUM(D786,D797,D798,D801,D802,D803,)</f>
        <v>1728</v>
      </c>
    </row>
    <row r="786" customHeight="1" spans="1:4">
      <c r="A786" s="287" t="s">
        <v>667</v>
      </c>
      <c r="B786" s="285">
        <f t="shared" si="40"/>
        <v>1906</v>
      </c>
      <c r="C786" s="286">
        <f>SUM(C787:C796)</f>
        <v>500</v>
      </c>
      <c r="D786" s="286">
        <f>SUM(D787:D796)</f>
        <v>1406</v>
      </c>
    </row>
    <row r="787" customHeight="1" spans="1:4">
      <c r="A787" s="287" t="s">
        <v>668</v>
      </c>
      <c r="B787" s="285">
        <f t="shared" si="40"/>
        <v>582</v>
      </c>
      <c r="C787" s="286">
        <v>285</v>
      </c>
      <c r="D787" s="286">
        <v>297</v>
      </c>
    </row>
    <row r="788" customHeight="1" spans="1:4">
      <c r="A788" s="287" t="s">
        <v>669</v>
      </c>
      <c r="B788" s="285">
        <f t="shared" si="40"/>
        <v>0</v>
      </c>
      <c r="C788" s="286"/>
      <c r="D788" s="286"/>
    </row>
    <row r="789" customHeight="1" spans="1:4">
      <c r="A789" s="287" t="s">
        <v>670</v>
      </c>
      <c r="B789" s="285">
        <f t="shared" si="40"/>
        <v>9</v>
      </c>
      <c r="C789" s="286"/>
      <c r="D789" s="286">
        <v>9</v>
      </c>
    </row>
    <row r="790" customHeight="1" spans="1:4">
      <c r="A790" s="287" t="s">
        <v>671</v>
      </c>
      <c r="B790" s="285">
        <f t="shared" si="40"/>
        <v>1315</v>
      </c>
      <c r="C790" s="286">
        <v>215</v>
      </c>
      <c r="D790" s="286">
        <v>1100</v>
      </c>
    </row>
    <row r="791" customHeight="1" spans="1:4">
      <c r="A791" s="287" t="s">
        <v>672</v>
      </c>
      <c r="B791" s="285">
        <f t="shared" si="40"/>
        <v>0</v>
      </c>
      <c r="C791" s="286"/>
      <c r="D791" s="286"/>
    </row>
    <row r="792" customHeight="1" spans="1:4">
      <c r="A792" s="287" t="s">
        <v>673</v>
      </c>
      <c r="B792" s="285">
        <f t="shared" si="40"/>
        <v>0</v>
      </c>
      <c r="C792" s="286"/>
      <c r="D792" s="286"/>
    </row>
    <row r="793" customHeight="1" spans="1:4">
      <c r="A793" s="287" t="s">
        <v>674</v>
      </c>
      <c r="B793" s="285">
        <f t="shared" si="40"/>
        <v>0</v>
      </c>
      <c r="C793" s="286"/>
      <c r="D793" s="286"/>
    </row>
    <row r="794" customHeight="1" spans="1:4">
      <c r="A794" s="287" t="s">
        <v>675</v>
      </c>
      <c r="B794" s="285">
        <f t="shared" si="40"/>
        <v>0</v>
      </c>
      <c r="C794" s="286"/>
      <c r="D794" s="286"/>
    </row>
    <row r="795" customHeight="1" spans="1:4">
      <c r="A795" s="287" t="s">
        <v>676</v>
      </c>
      <c r="B795" s="285">
        <f t="shared" si="40"/>
        <v>0</v>
      </c>
      <c r="C795" s="286"/>
      <c r="D795" s="286"/>
    </row>
    <row r="796" customHeight="1" spans="1:4">
      <c r="A796" s="287" t="s">
        <v>677</v>
      </c>
      <c r="B796" s="285">
        <f t="shared" si="40"/>
        <v>0</v>
      </c>
      <c r="C796" s="286"/>
      <c r="D796" s="286"/>
    </row>
    <row r="797" customHeight="1" spans="1:4">
      <c r="A797" s="287" t="s">
        <v>678</v>
      </c>
      <c r="B797" s="285">
        <f t="shared" si="40"/>
        <v>252</v>
      </c>
      <c r="C797" s="286"/>
      <c r="D797" s="286">
        <v>252</v>
      </c>
    </row>
    <row r="798" customHeight="1" spans="1:4">
      <c r="A798" s="287" t="s">
        <v>679</v>
      </c>
      <c r="B798" s="285">
        <f t="shared" si="40"/>
        <v>27</v>
      </c>
      <c r="C798" s="286">
        <f>SUM(C799:C800)</f>
        <v>0</v>
      </c>
      <c r="D798" s="286">
        <f>SUM(D799:D800)</f>
        <v>27</v>
      </c>
    </row>
    <row r="799" customHeight="1" spans="1:4">
      <c r="A799" s="287" t="s">
        <v>680</v>
      </c>
      <c r="B799" s="285">
        <f t="shared" si="40"/>
        <v>0</v>
      </c>
      <c r="C799" s="286"/>
      <c r="D799" s="286"/>
    </row>
    <row r="800" customHeight="1" spans="1:4">
      <c r="A800" s="287" t="s">
        <v>681</v>
      </c>
      <c r="B800" s="285">
        <f t="shared" si="40"/>
        <v>27</v>
      </c>
      <c r="C800" s="286"/>
      <c r="D800" s="286">
        <v>27</v>
      </c>
    </row>
    <row r="801" customHeight="1" spans="1:4">
      <c r="A801" s="287" t="s">
        <v>682</v>
      </c>
      <c r="B801" s="285">
        <f t="shared" si="40"/>
        <v>0</v>
      </c>
      <c r="C801" s="286"/>
      <c r="D801" s="286"/>
    </row>
    <row r="802" customHeight="1" spans="1:4">
      <c r="A802" s="287" t="s">
        <v>683</v>
      </c>
      <c r="B802" s="285">
        <f t="shared" si="40"/>
        <v>0</v>
      </c>
      <c r="C802" s="286"/>
      <c r="D802" s="286"/>
    </row>
    <row r="803" customHeight="1" spans="1:4">
      <c r="A803" s="287" t="s">
        <v>684</v>
      </c>
      <c r="B803" s="285">
        <f t="shared" si="40"/>
        <v>43</v>
      </c>
      <c r="C803" s="286"/>
      <c r="D803" s="286">
        <v>43</v>
      </c>
    </row>
    <row r="804" customHeight="1" spans="1:4">
      <c r="A804" s="287" t="s">
        <v>685</v>
      </c>
      <c r="B804" s="285">
        <f t="shared" si="40"/>
        <v>1591</v>
      </c>
      <c r="C804" s="286">
        <f>SUM(C805,C830,C855,C881,C892,C903,C909,C916,C923,C926,)</f>
        <v>290</v>
      </c>
      <c r="D804" s="286">
        <f>SUM(D805,D830,D855,D881,D892,D903,D909,D916,D923,D926,)</f>
        <v>1301</v>
      </c>
    </row>
    <row r="805" customHeight="1" spans="1:4">
      <c r="A805" s="287" t="s">
        <v>686</v>
      </c>
      <c r="B805" s="285">
        <f t="shared" si="40"/>
        <v>700</v>
      </c>
      <c r="C805" s="286">
        <f>SUM(C806:C829)</f>
        <v>290</v>
      </c>
      <c r="D805" s="286">
        <f>SUM(D806:D829)</f>
        <v>410</v>
      </c>
    </row>
    <row r="806" customHeight="1" spans="1:4">
      <c r="A806" s="287" t="s">
        <v>668</v>
      </c>
      <c r="B806" s="285">
        <f t="shared" si="40"/>
        <v>290</v>
      </c>
      <c r="C806" s="286">
        <v>290</v>
      </c>
      <c r="D806" s="286"/>
    </row>
    <row r="807" customHeight="1" spans="1:4">
      <c r="A807" s="287" t="s">
        <v>669</v>
      </c>
      <c r="B807" s="285">
        <f t="shared" si="40"/>
        <v>0</v>
      </c>
      <c r="C807" s="286"/>
      <c r="D807" s="286"/>
    </row>
    <row r="808" customHeight="1" spans="1:4">
      <c r="A808" s="287" t="s">
        <v>670</v>
      </c>
      <c r="B808" s="285">
        <f t="shared" ref="B808:B838" si="41">SUM(C808:D808)</f>
        <v>0</v>
      </c>
      <c r="C808" s="286"/>
      <c r="D808" s="286"/>
    </row>
    <row r="809" customHeight="1" spans="1:4">
      <c r="A809" s="287" t="s">
        <v>687</v>
      </c>
      <c r="B809" s="285">
        <f t="shared" si="41"/>
        <v>0</v>
      </c>
      <c r="C809" s="286"/>
      <c r="D809" s="286"/>
    </row>
    <row r="810" customHeight="1" spans="1:4">
      <c r="A810" s="287" t="s">
        <v>688</v>
      </c>
      <c r="B810" s="285">
        <f t="shared" si="41"/>
        <v>0</v>
      </c>
      <c r="C810" s="286"/>
      <c r="D810" s="286"/>
    </row>
    <row r="811" customHeight="1" spans="1:4">
      <c r="A811" s="287" t="s">
        <v>689</v>
      </c>
      <c r="B811" s="285">
        <f t="shared" si="41"/>
        <v>0</v>
      </c>
      <c r="C811" s="286"/>
      <c r="D811" s="286"/>
    </row>
    <row r="812" customHeight="1" spans="1:4">
      <c r="A812" s="287" t="s">
        <v>690</v>
      </c>
      <c r="B812" s="285">
        <f t="shared" si="41"/>
        <v>5</v>
      </c>
      <c r="C812" s="286"/>
      <c r="D812" s="286">
        <v>5</v>
      </c>
    </row>
    <row r="813" customHeight="1" spans="1:4">
      <c r="A813" s="287" t="s">
        <v>691</v>
      </c>
      <c r="B813" s="285">
        <f t="shared" si="41"/>
        <v>5</v>
      </c>
      <c r="C813" s="286"/>
      <c r="D813" s="286">
        <v>5</v>
      </c>
    </row>
    <row r="814" customHeight="1" spans="1:4">
      <c r="A814" s="287" t="s">
        <v>692</v>
      </c>
      <c r="B814" s="285">
        <f t="shared" si="41"/>
        <v>0</v>
      </c>
      <c r="C814" s="286"/>
      <c r="D814" s="286"/>
    </row>
    <row r="815" customHeight="1" spans="1:4">
      <c r="A815" s="287" t="s">
        <v>693</v>
      </c>
      <c r="B815" s="285">
        <f t="shared" si="41"/>
        <v>0</v>
      </c>
      <c r="C815" s="286"/>
      <c r="D815" s="286"/>
    </row>
    <row r="816" customHeight="1" spans="1:4">
      <c r="A816" s="287" t="s">
        <v>694</v>
      </c>
      <c r="B816" s="285">
        <f t="shared" si="41"/>
        <v>0</v>
      </c>
      <c r="C816" s="286"/>
      <c r="D816" s="286"/>
    </row>
    <row r="817" customHeight="1" spans="1:4">
      <c r="A817" s="287" t="s">
        <v>695</v>
      </c>
      <c r="B817" s="285">
        <f t="shared" si="41"/>
        <v>0</v>
      </c>
      <c r="C817" s="286"/>
      <c r="D817" s="286"/>
    </row>
    <row r="818" customHeight="1" spans="1:4">
      <c r="A818" s="287" t="s">
        <v>696</v>
      </c>
      <c r="B818" s="285">
        <f t="shared" si="41"/>
        <v>0</v>
      </c>
      <c r="C818" s="286"/>
      <c r="D818" s="286"/>
    </row>
    <row r="819" customHeight="1" spans="1:4">
      <c r="A819" s="287" t="s">
        <v>697</v>
      </c>
      <c r="B819" s="285">
        <f t="shared" si="41"/>
        <v>0</v>
      </c>
      <c r="C819" s="286"/>
      <c r="D819" s="286"/>
    </row>
    <row r="820" customHeight="1" spans="1:4">
      <c r="A820" s="287" t="s">
        <v>698</v>
      </c>
      <c r="B820" s="285">
        <f t="shared" si="41"/>
        <v>0</v>
      </c>
      <c r="C820" s="286"/>
      <c r="D820" s="286"/>
    </row>
    <row r="821" customHeight="1" spans="1:4">
      <c r="A821" s="287" t="s">
        <v>699</v>
      </c>
      <c r="B821" s="285">
        <f t="shared" si="41"/>
        <v>110</v>
      </c>
      <c r="C821" s="286"/>
      <c r="D821" s="286">
        <v>110</v>
      </c>
    </row>
    <row r="822" customHeight="1" spans="1:4">
      <c r="A822" s="287" t="s">
        <v>700</v>
      </c>
      <c r="B822" s="285">
        <f t="shared" si="41"/>
        <v>0</v>
      </c>
      <c r="C822" s="286"/>
      <c r="D822" s="286"/>
    </row>
    <row r="823" customHeight="1" spans="1:4">
      <c r="A823" s="287" t="s">
        <v>701</v>
      </c>
      <c r="B823" s="285">
        <f t="shared" si="41"/>
        <v>0</v>
      </c>
      <c r="C823" s="286"/>
      <c r="D823" s="286"/>
    </row>
    <row r="824" customHeight="1" spans="1:4">
      <c r="A824" s="287" t="s">
        <v>702</v>
      </c>
      <c r="B824" s="285">
        <f t="shared" si="41"/>
        <v>0</v>
      </c>
      <c r="C824" s="286"/>
      <c r="D824" s="286"/>
    </row>
    <row r="825" customHeight="1" spans="1:4">
      <c r="A825" s="287" t="s">
        <v>703</v>
      </c>
      <c r="B825" s="285">
        <f t="shared" si="41"/>
        <v>0</v>
      </c>
      <c r="C825" s="286"/>
      <c r="D825" s="286"/>
    </row>
    <row r="826" customHeight="1" spans="1:4">
      <c r="A826" s="287" t="s">
        <v>704</v>
      </c>
      <c r="B826" s="285">
        <f t="shared" si="41"/>
        <v>0</v>
      </c>
      <c r="C826" s="286"/>
      <c r="D826" s="286"/>
    </row>
    <row r="827" customHeight="1" spans="1:4">
      <c r="A827" s="287" t="s">
        <v>705</v>
      </c>
      <c r="B827" s="285">
        <f t="shared" si="41"/>
        <v>0</v>
      </c>
      <c r="C827" s="286"/>
      <c r="D827" s="286"/>
    </row>
    <row r="828" customHeight="1" spans="1:4">
      <c r="A828" s="287" t="s">
        <v>706</v>
      </c>
      <c r="B828" s="285">
        <f t="shared" si="41"/>
        <v>0</v>
      </c>
      <c r="C828" s="286"/>
      <c r="D828" s="286"/>
    </row>
    <row r="829" customHeight="1" spans="1:4">
      <c r="A829" s="287" t="s">
        <v>707</v>
      </c>
      <c r="B829" s="285">
        <f t="shared" si="41"/>
        <v>290</v>
      </c>
      <c r="C829" s="286"/>
      <c r="D829" s="286">
        <v>290</v>
      </c>
    </row>
    <row r="830" customHeight="1" spans="1:4">
      <c r="A830" s="287" t="s">
        <v>708</v>
      </c>
      <c r="B830" s="285">
        <f t="shared" si="41"/>
        <v>96</v>
      </c>
      <c r="C830" s="286">
        <f>SUM(C831:C854)</f>
        <v>0</v>
      </c>
      <c r="D830" s="286">
        <f>SUM(D831:D854)</f>
        <v>96</v>
      </c>
    </row>
    <row r="831" customHeight="1" spans="1:4">
      <c r="A831" s="287" t="s">
        <v>668</v>
      </c>
      <c r="B831" s="285">
        <f t="shared" si="41"/>
        <v>0</v>
      </c>
      <c r="C831" s="286"/>
      <c r="D831" s="286"/>
    </row>
    <row r="832" customHeight="1" spans="1:4">
      <c r="A832" s="287" t="s">
        <v>669</v>
      </c>
      <c r="B832" s="285">
        <f t="shared" si="41"/>
        <v>0</v>
      </c>
      <c r="C832" s="286"/>
      <c r="D832" s="286"/>
    </row>
    <row r="833" customHeight="1" spans="1:4">
      <c r="A833" s="287" t="s">
        <v>670</v>
      </c>
      <c r="B833" s="285">
        <f t="shared" si="41"/>
        <v>0</v>
      </c>
      <c r="C833" s="286"/>
      <c r="D833" s="286"/>
    </row>
    <row r="834" customHeight="1" spans="1:4">
      <c r="A834" s="297" t="s">
        <v>709</v>
      </c>
      <c r="B834" s="285">
        <f t="shared" si="41"/>
        <v>0</v>
      </c>
      <c r="C834" s="286"/>
      <c r="D834" s="286"/>
    </row>
    <row r="835" customHeight="1" spans="1:4">
      <c r="A835" s="287" t="s">
        <v>710</v>
      </c>
      <c r="B835" s="285">
        <f t="shared" si="41"/>
        <v>0</v>
      </c>
      <c r="C835" s="286"/>
      <c r="D835" s="286"/>
    </row>
    <row r="836" customHeight="1" spans="1:4">
      <c r="A836" s="287" t="s">
        <v>711</v>
      </c>
      <c r="B836" s="285">
        <f t="shared" si="41"/>
        <v>0</v>
      </c>
      <c r="C836" s="286"/>
      <c r="D836" s="286"/>
    </row>
    <row r="837" customHeight="1" spans="1:4">
      <c r="A837" s="287" t="s">
        <v>712</v>
      </c>
      <c r="B837" s="285">
        <f t="shared" si="41"/>
        <v>0</v>
      </c>
      <c r="C837" s="286"/>
      <c r="D837" s="286"/>
    </row>
    <row r="838" customHeight="1" spans="1:4">
      <c r="A838" s="287" t="s">
        <v>713</v>
      </c>
      <c r="B838" s="285">
        <f t="shared" si="41"/>
        <v>0</v>
      </c>
      <c r="C838" s="286"/>
      <c r="D838" s="286"/>
    </row>
    <row r="839" customHeight="1" spans="1:4">
      <c r="A839" s="297" t="s">
        <v>714</v>
      </c>
      <c r="B839" s="285">
        <f t="shared" ref="B839" si="42">SUM(C839:D839)</f>
        <v>0</v>
      </c>
      <c r="C839" s="286"/>
      <c r="D839" s="286"/>
    </row>
    <row r="840" customHeight="1" spans="1:4">
      <c r="A840" s="287" t="s">
        <v>715</v>
      </c>
      <c r="B840" s="285">
        <f t="shared" ref="B840:B871" si="43">SUM(C840:D840)</f>
        <v>0</v>
      </c>
      <c r="C840" s="286"/>
      <c r="D840" s="286"/>
    </row>
    <row r="841" customHeight="1" spans="1:4">
      <c r="A841" s="287" t="s">
        <v>716</v>
      </c>
      <c r="B841" s="285">
        <f t="shared" si="43"/>
        <v>0</v>
      </c>
      <c r="C841" s="286"/>
      <c r="D841" s="286"/>
    </row>
    <row r="842" customHeight="1" spans="1:4">
      <c r="A842" s="297" t="s">
        <v>717</v>
      </c>
      <c r="B842" s="285">
        <f t="shared" si="43"/>
        <v>0</v>
      </c>
      <c r="C842" s="286"/>
      <c r="D842" s="286"/>
    </row>
    <row r="843" customHeight="1" spans="1:4">
      <c r="A843" s="287" t="s">
        <v>718</v>
      </c>
      <c r="B843" s="285">
        <f t="shared" si="43"/>
        <v>0</v>
      </c>
      <c r="C843" s="286"/>
      <c r="D843" s="286"/>
    </row>
    <row r="844" customHeight="1" spans="1:4">
      <c r="A844" s="297" t="s">
        <v>719</v>
      </c>
      <c r="B844" s="285">
        <f t="shared" si="43"/>
        <v>0</v>
      </c>
      <c r="C844" s="286"/>
      <c r="D844" s="286"/>
    </row>
    <row r="845" customHeight="1" spans="1:4">
      <c r="A845" s="297" t="s">
        <v>720</v>
      </c>
      <c r="B845" s="285">
        <f t="shared" si="43"/>
        <v>0</v>
      </c>
      <c r="C845" s="286"/>
      <c r="D845" s="286"/>
    </row>
    <row r="846" customHeight="1" spans="1:4">
      <c r="A846" s="287" t="s">
        <v>721</v>
      </c>
      <c r="B846" s="285">
        <f t="shared" si="43"/>
        <v>0</v>
      </c>
      <c r="C846" s="286"/>
      <c r="D846" s="286"/>
    </row>
    <row r="847" customHeight="1" spans="1:4">
      <c r="A847" s="287" t="s">
        <v>722</v>
      </c>
      <c r="B847" s="285">
        <f t="shared" si="43"/>
        <v>0</v>
      </c>
      <c r="C847" s="286"/>
      <c r="D847" s="286"/>
    </row>
    <row r="848" customHeight="1" spans="1:4">
      <c r="A848" s="297" t="s">
        <v>723</v>
      </c>
      <c r="B848" s="285">
        <f t="shared" si="43"/>
        <v>0</v>
      </c>
      <c r="C848" s="286"/>
      <c r="D848" s="286"/>
    </row>
    <row r="849" customHeight="1" spans="1:4">
      <c r="A849" s="287" t="s">
        <v>724</v>
      </c>
      <c r="B849" s="285">
        <f t="shared" si="43"/>
        <v>0</v>
      </c>
      <c r="C849" s="286"/>
      <c r="D849" s="286"/>
    </row>
    <row r="850" customHeight="1" spans="1:4">
      <c r="A850" s="297" t="s">
        <v>725</v>
      </c>
      <c r="B850" s="285">
        <f t="shared" si="43"/>
        <v>0</v>
      </c>
      <c r="C850" s="286"/>
      <c r="D850" s="286"/>
    </row>
    <row r="851" customHeight="1" spans="1:4">
      <c r="A851" s="297" t="s">
        <v>726</v>
      </c>
      <c r="B851" s="285">
        <f t="shared" si="43"/>
        <v>0</v>
      </c>
      <c r="C851" s="286"/>
      <c r="D851" s="286"/>
    </row>
    <row r="852" customHeight="1" spans="1:4">
      <c r="A852" s="297" t="s">
        <v>727</v>
      </c>
      <c r="B852" s="285">
        <f t="shared" si="43"/>
        <v>0</v>
      </c>
      <c r="C852" s="286"/>
      <c r="D852" s="286"/>
    </row>
    <row r="853" customHeight="1" spans="1:4">
      <c r="A853" s="297" t="s">
        <v>728</v>
      </c>
      <c r="B853" s="285">
        <f t="shared" si="43"/>
        <v>0</v>
      </c>
      <c r="C853" s="286"/>
      <c r="D853" s="286"/>
    </row>
    <row r="854" customHeight="1" spans="1:4">
      <c r="A854" s="287" t="s">
        <v>729</v>
      </c>
      <c r="B854" s="285">
        <f t="shared" si="43"/>
        <v>96</v>
      </c>
      <c r="C854" s="286"/>
      <c r="D854" s="286">
        <v>96</v>
      </c>
    </row>
    <row r="855" customHeight="1" spans="1:4">
      <c r="A855" s="287" t="s">
        <v>730</v>
      </c>
      <c r="B855" s="285">
        <f t="shared" si="43"/>
        <v>71</v>
      </c>
      <c r="C855" s="286">
        <f>SUM(C856:C880)</f>
        <v>0</v>
      </c>
      <c r="D855" s="286">
        <f>SUM(D856:D880)</f>
        <v>71</v>
      </c>
    </row>
    <row r="856" customHeight="1" spans="1:4">
      <c r="A856" s="287" t="s">
        <v>668</v>
      </c>
      <c r="B856" s="285">
        <f t="shared" si="43"/>
        <v>0</v>
      </c>
      <c r="C856" s="286"/>
      <c r="D856" s="286"/>
    </row>
    <row r="857" customHeight="1" spans="1:4">
      <c r="A857" s="287" t="s">
        <v>669</v>
      </c>
      <c r="B857" s="285">
        <f t="shared" si="43"/>
        <v>0</v>
      </c>
      <c r="C857" s="286"/>
      <c r="D857" s="286"/>
    </row>
    <row r="858" customHeight="1" spans="1:4">
      <c r="A858" s="287" t="s">
        <v>670</v>
      </c>
      <c r="B858" s="285">
        <f t="shared" si="43"/>
        <v>0</v>
      </c>
      <c r="C858" s="286"/>
      <c r="D858" s="286"/>
    </row>
    <row r="859" customHeight="1" spans="1:4">
      <c r="A859" s="287" t="s">
        <v>731</v>
      </c>
      <c r="B859" s="285">
        <f t="shared" si="43"/>
        <v>0</v>
      </c>
      <c r="C859" s="286"/>
      <c r="D859" s="286"/>
    </row>
    <row r="860" customHeight="1" spans="1:4">
      <c r="A860" s="287" t="s">
        <v>732</v>
      </c>
      <c r="B860" s="285">
        <f t="shared" si="43"/>
        <v>0</v>
      </c>
      <c r="C860" s="286"/>
      <c r="D860" s="286"/>
    </row>
    <row r="861" customHeight="1" spans="1:4">
      <c r="A861" s="287" t="s">
        <v>733</v>
      </c>
      <c r="B861" s="285">
        <f t="shared" si="43"/>
        <v>0</v>
      </c>
      <c r="C861" s="286"/>
      <c r="D861" s="286"/>
    </row>
    <row r="862" customHeight="1" spans="1:4">
      <c r="A862" s="287" t="s">
        <v>734</v>
      </c>
      <c r="B862" s="285">
        <f t="shared" si="43"/>
        <v>0</v>
      </c>
      <c r="C862" s="286"/>
      <c r="D862" s="286"/>
    </row>
    <row r="863" customHeight="1" spans="1:4">
      <c r="A863" s="287" t="s">
        <v>735</v>
      </c>
      <c r="B863" s="285">
        <f t="shared" si="43"/>
        <v>0</v>
      </c>
      <c r="C863" s="286"/>
      <c r="D863" s="286"/>
    </row>
    <row r="864" customHeight="1" spans="1:4">
      <c r="A864" s="287" t="s">
        <v>736</v>
      </c>
      <c r="B864" s="285">
        <f t="shared" si="43"/>
        <v>0</v>
      </c>
      <c r="C864" s="286"/>
      <c r="D864" s="286"/>
    </row>
    <row r="865" customHeight="1" spans="1:4">
      <c r="A865" s="287" t="s">
        <v>737</v>
      </c>
      <c r="B865" s="285">
        <f t="shared" si="43"/>
        <v>0</v>
      </c>
      <c r="C865" s="286"/>
      <c r="D865" s="286"/>
    </row>
    <row r="866" customHeight="1" spans="1:4">
      <c r="A866" s="287" t="s">
        <v>738</v>
      </c>
      <c r="B866" s="285">
        <f t="shared" si="43"/>
        <v>0</v>
      </c>
      <c r="C866" s="286"/>
      <c r="D866" s="286"/>
    </row>
    <row r="867" customHeight="1" spans="1:4">
      <c r="A867" s="287" t="s">
        <v>739</v>
      </c>
      <c r="B867" s="285">
        <f t="shared" si="43"/>
        <v>0</v>
      </c>
      <c r="C867" s="286"/>
      <c r="D867" s="286"/>
    </row>
    <row r="868" customHeight="1" spans="1:4">
      <c r="A868" s="287" t="s">
        <v>740</v>
      </c>
      <c r="B868" s="285">
        <f t="shared" si="43"/>
        <v>0</v>
      </c>
      <c r="C868" s="286"/>
      <c r="D868" s="286"/>
    </row>
    <row r="869" customHeight="1" spans="1:4">
      <c r="A869" s="287" t="s">
        <v>741</v>
      </c>
      <c r="B869" s="285">
        <f t="shared" si="43"/>
        <v>17</v>
      </c>
      <c r="C869" s="286"/>
      <c r="D869" s="286">
        <v>17</v>
      </c>
    </row>
    <row r="870" customHeight="1" spans="1:4">
      <c r="A870" s="287" t="s">
        <v>742</v>
      </c>
      <c r="B870" s="285">
        <f t="shared" si="43"/>
        <v>12</v>
      </c>
      <c r="C870" s="286"/>
      <c r="D870" s="286">
        <v>12</v>
      </c>
    </row>
    <row r="871" customHeight="1" spans="1:4">
      <c r="A871" s="287" t="s">
        <v>743</v>
      </c>
      <c r="B871" s="285">
        <f t="shared" si="43"/>
        <v>0</v>
      </c>
      <c r="C871" s="286"/>
      <c r="D871" s="286"/>
    </row>
    <row r="872" customHeight="1" spans="1:4">
      <c r="A872" s="287" t="s">
        <v>744</v>
      </c>
      <c r="B872" s="285">
        <f t="shared" ref="B872:B902" si="44">SUM(C872:D872)</f>
        <v>0</v>
      </c>
      <c r="C872" s="286"/>
      <c r="D872" s="286"/>
    </row>
    <row r="873" customHeight="1" spans="1:4">
      <c r="A873" s="287" t="s">
        <v>745</v>
      </c>
      <c r="B873" s="285">
        <f t="shared" si="44"/>
        <v>0</v>
      </c>
      <c r="C873" s="286"/>
      <c r="D873" s="286"/>
    </row>
    <row r="874" customHeight="1" spans="1:4">
      <c r="A874" s="287" t="s">
        <v>746</v>
      </c>
      <c r="B874" s="285">
        <f t="shared" si="44"/>
        <v>0</v>
      </c>
      <c r="C874" s="286"/>
      <c r="D874" s="286"/>
    </row>
    <row r="875" customHeight="1" spans="1:4">
      <c r="A875" s="287" t="s">
        <v>747</v>
      </c>
      <c r="B875" s="285">
        <f t="shared" si="44"/>
        <v>0</v>
      </c>
      <c r="C875" s="286"/>
      <c r="D875" s="286"/>
    </row>
    <row r="876" customHeight="1" spans="1:4">
      <c r="A876" s="287" t="s">
        <v>748</v>
      </c>
      <c r="B876" s="285">
        <f t="shared" si="44"/>
        <v>0</v>
      </c>
      <c r="C876" s="286"/>
      <c r="D876" s="286"/>
    </row>
    <row r="877" customHeight="1" spans="1:4">
      <c r="A877" s="287" t="s">
        <v>721</v>
      </c>
      <c r="B877" s="285">
        <f t="shared" si="44"/>
        <v>0</v>
      </c>
      <c r="C877" s="286"/>
      <c r="D877" s="286"/>
    </row>
    <row r="878" customHeight="1" spans="1:4">
      <c r="A878" s="287" t="s">
        <v>749</v>
      </c>
      <c r="B878" s="285">
        <f t="shared" si="44"/>
        <v>0</v>
      </c>
      <c r="C878" s="286"/>
      <c r="D878" s="286"/>
    </row>
    <row r="879" customHeight="1" spans="1:4">
      <c r="A879" s="287" t="s">
        <v>750</v>
      </c>
      <c r="B879" s="285">
        <f t="shared" si="44"/>
        <v>0</v>
      </c>
      <c r="C879" s="286"/>
      <c r="D879" s="286"/>
    </row>
    <row r="880" customHeight="1" spans="1:4">
      <c r="A880" s="287" t="s">
        <v>751</v>
      </c>
      <c r="B880" s="285">
        <f t="shared" si="44"/>
        <v>42</v>
      </c>
      <c r="C880" s="286"/>
      <c r="D880" s="286">
        <v>42</v>
      </c>
    </row>
    <row r="881" customHeight="1" spans="1:4">
      <c r="A881" s="287" t="s">
        <v>752</v>
      </c>
      <c r="B881" s="285">
        <f t="shared" si="44"/>
        <v>107</v>
      </c>
      <c r="C881" s="286">
        <f>SUM(C882:C891)</f>
        <v>0</v>
      </c>
      <c r="D881" s="286">
        <f>SUM(D882:D891)</f>
        <v>107</v>
      </c>
    </row>
    <row r="882" customHeight="1" spans="1:4">
      <c r="A882" s="287" t="s">
        <v>668</v>
      </c>
      <c r="B882" s="285">
        <f t="shared" si="44"/>
        <v>0</v>
      </c>
      <c r="C882" s="286"/>
      <c r="D882" s="286"/>
    </row>
    <row r="883" customHeight="1" spans="1:4">
      <c r="A883" s="287" t="s">
        <v>669</v>
      </c>
      <c r="B883" s="285">
        <f t="shared" si="44"/>
        <v>0</v>
      </c>
      <c r="C883" s="286"/>
      <c r="D883" s="286"/>
    </row>
    <row r="884" customHeight="1" spans="1:4">
      <c r="A884" s="287" t="s">
        <v>670</v>
      </c>
      <c r="B884" s="285">
        <f t="shared" si="44"/>
        <v>0</v>
      </c>
      <c r="C884" s="286"/>
      <c r="D884" s="286"/>
    </row>
    <row r="885" customHeight="1" spans="1:4">
      <c r="A885" s="287" t="s">
        <v>753</v>
      </c>
      <c r="B885" s="285">
        <f t="shared" si="44"/>
        <v>0</v>
      </c>
      <c r="C885" s="286"/>
      <c r="D885" s="286"/>
    </row>
    <row r="886" customHeight="1" spans="1:4">
      <c r="A886" s="287" t="s">
        <v>754</v>
      </c>
      <c r="B886" s="285">
        <f t="shared" si="44"/>
        <v>0</v>
      </c>
      <c r="C886" s="286"/>
      <c r="D886" s="286"/>
    </row>
    <row r="887" customHeight="1" spans="1:4">
      <c r="A887" s="287" t="s">
        <v>755</v>
      </c>
      <c r="B887" s="285">
        <f t="shared" si="44"/>
        <v>0</v>
      </c>
      <c r="C887" s="286"/>
      <c r="D887" s="286"/>
    </row>
    <row r="888" customHeight="1" spans="1:4">
      <c r="A888" s="287" t="s">
        <v>756</v>
      </c>
      <c r="B888" s="285">
        <f t="shared" si="44"/>
        <v>0</v>
      </c>
      <c r="C888" s="286"/>
      <c r="D888" s="286"/>
    </row>
    <row r="889" customHeight="1" spans="1:4">
      <c r="A889" s="287" t="s">
        <v>757</v>
      </c>
      <c r="B889" s="285">
        <f t="shared" si="44"/>
        <v>0</v>
      </c>
      <c r="C889" s="286"/>
      <c r="D889" s="286"/>
    </row>
    <row r="890" customHeight="1" spans="1:4">
      <c r="A890" s="287" t="s">
        <v>758</v>
      </c>
      <c r="B890" s="285">
        <f t="shared" si="44"/>
        <v>0</v>
      </c>
      <c r="C890" s="286"/>
      <c r="D890" s="286"/>
    </row>
    <row r="891" customHeight="1" spans="1:4">
      <c r="A891" s="287" t="s">
        <v>759</v>
      </c>
      <c r="B891" s="285">
        <f t="shared" si="44"/>
        <v>107</v>
      </c>
      <c r="C891" s="286"/>
      <c r="D891" s="286">
        <v>107</v>
      </c>
    </row>
    <row r="892" customHeight="1" spans="1:4">
      <c r="A892" s="287" t="s">
        <v>760</v>
      </c>
      <c r="B892" s="285">
        <f t="shared" si="44"/>
        <v>0</v>
      </c>
      <c r="C892" s="286">
        <f>SUM(C893:C902)</f>
        <v>0</v>
      </c>
      <c r="D892" s="286">
        <f>SUM(D893:D902)</f>
        <v>0</v>
      </c>
    </row>
    <row r="893" customHeight="1" spans="1:4">
      <c r="A893" s="287" t="s">
        <v>668</v>
      </c>
      <c r="B893" s="285">
        <f t="shared" si="44"/>
        <v>0</v>
      </c>
      <c r="C893" s="286"/>
      <c r="D893" s="286"/>
    </row>
    <row r="894" customHeight="1" spans="1:4">
      <c r="A894" s="287" t="s">
        <v>669</v>
      </c>
      <c r="B894" s="285">
        <f t="shared" si="44"/>
        <v>0</v>
      </c>
      <c r="C894" s="286"/>
      <c r="D894" s="286"/>
    </row>
    <row r="895" customHeight="1" spans="1:4">
      <c r="A895" s="287" t="s">
        <v>670</v>
      </c>
      <c r="B895" s="285">
        <f t="shared" si="44"/>
        <v>0</v>
      </c>
      <c r="C895" s="286"/>
      <c r="D895" s="286"/>
    </row>
    <row r="896" customHeight="1" spans="1:4">
      <c r="A896" s="287" t="s">
        <v>761</v>
      </c>
      <c r="B896" s="285">
        <f t="shared" si="44"/>
        <v>0</v>
      </c>
      <c r="C896" s="286"/>
      <c r="D896" s="286"/>
    </row>
    <row r="897" customHeight="1" spans="1:4">
      <c r="A897" s="287" t="s">
        <v>762</v>
      </c>
      <c r="B897" s="285">
        <f t="shared" si="44"/>
        <v>0</v>
      </c>
      <c r="C897" s="286"/>
      <c r="D897" s="286"/>
    </row>
    <row r="898" customHeight="1" spans="1:4">
      <c r="A898" s="287" t="s">
        <v>763</v>
      </c>
      <c r="B898" s="285">
        <f t="shared" si="44"/>
        <v>0</v>
      </c>
      <c r="C898" s="286"/>
      <c r="D898" s="286"/>
    </row>
    <row r="899" customHeight="1" spans="1:4">
      <c r="A899" s="287" t="s">
        <v>764</v>
      </c>
      <c r="B899" s="285">
        <f t="shared" si="44"/>
        <v>0</v>
      </c>
      <c r="C899" s="286"/>
      <c r="D899" s="286"/>
    </row>
    <row r="900" customHeight="1" spans="1:4">
      <c r="A900" s="287" t="s">
        <v>765</v>
      </c>
      <c r="B900" s="285">
        <f t="shared" si="44"/>
        <v>0</v>
      </c>
      <c r="C900" s="286"/>
      <c r="D900" s="286"/>
    </row>
    <row r="901" customHeight="1" spans="1:4">
      <c r="A901" s="287" t="s">
        <v>766</v>
      </c>
      <c r="B901" s="285">
        <f t="shared" si="44"/>
        <v>0</v>
      </c>
      <c r="C901" s="286"/>
      <c r="D901" s="286"/>
    </row>
    <row r="902" customHeight="1" spans="1:4">
      <c r="A902" s="287" t="s">
        <v>767</v>
      </c>
      <c r="B902" s="285">
        <f t="shared" si="44"/>
        <v>0</v>
      </c>
      <c r="C902" s="286"/>
      <c r="D902" s="286"/>
    </row>
    <row r="903" customHeight="1" spans="1:4">
      <c r="A903" s="287" t="s">
        <v>768</v>
      </c>
      <c r="B903" s="285">
        <f t="shared" ref="B903" si="45">SUM(C903:D903)</f>
        <v>0</v>
      </c>
      <c r="C903" s="286">
        <f>SUM(C904:C908)</f>
        <v>0</v>
      </c>
      <c r="D903" s="286">
        <f>SUM(D904:D908)</f>
        <v>0</v>
      </c>
    </row>
    <row r="904" customHeight="1" spans="1:4">
      <c r="A904" s="287" t="s">
        <v>769</v>
      </c>
      <c r="B904" s="285">
        <f t="shared" ref="B904:B935" si="46">SUM(C904:D904)</f>
        <v>0</v>
      </c>
      <c r="C904" s="286"/>
      <c r="D904" s="286"/>
    </row>
    <row r="905" customHeight="1" spans="1:4">
      <c r="A905" s="287" t="s">
        <v>770</v>
      </c>
      <c r="B905" s="285">
        <f t="shared" si="46"/>
        <v>0</v>
      </c>
      <c r="C905" s="286"/>
      <c r="D905" s="286"/>
    </row>
    <row r="906" customHeight="1" spans="1:4">
      <c r="A906" s="287" t="s">
        <v>771</v>
      </c>
      <c r="B906" s="285">
        <f t="shared" si="46"/>
        <v>0</v>
      </c>
      <c r="C906" s="286"/>
      <c r="D906" s="286"/>
    </row>
    <row r="907" customHeight="1" spans="1:4">
      <c r="A907" s="287" t="s">
        <v>772</v>
      </c>
      <c r="B907" s="285">
        <f t="shared" si="46"/>
        <v>0</v>
      </c>
      <c r="C907" s="286"/>
      <c r="D907" s="286"/>
    </row>
    <row r="908" customHeight="1" spans="1:4">
      <c r="A908" s="287" t="s">
        <v>773</v>
      </c>
      <c r="B908" s="285">
        <f t="shared" si="46"/>
        <v>0</v>
      </c>
      <c r="C908" s="286"/>
      <c r="D908" s="286"/>
    </row>
    <row r="909" customHeight="1" spans="1:4">
      <c r="A909" s="287" t="s">
        <v>774</v>
      </c>
      <c r="B909" s="285">
        <f t="shared" si="46"/>
        <v>617</v>
      </c>
      <c r="C909" s="286">
        <f>SUM(C910:C915)</f>
        <v>0</v>
      </c>
      <c r="D909" s="286">
        <f>SUM(D910:D915)</f>
        <v>617</v>
      </c>
    </row>
    <row r="910" customHeight="1" spans="1:4">
      <c r="A910" s="287" t="s">
        <v>775</v>
      </c>
      <c r="B910" s="285">
        <f t="shared" si="46"/>
        <v>120</v>
      </c>
      <c r="C910" s="286"/>
      <c r="D910" s="286">
        <v>120</v>
      </c>
    </row>
    <row r="911" customHeight="1" spans="1:4">
      <c r="A911" s="287" t="s">
        <v>776</v>
      </c>
      <c r="B911" s="285">
        <f t="shared" si="46"/>
        <v>0</v>
      </c>
      <c r="C911" s="286"/>
      <c r="D911" s="286"/>
    </row>
    <row r="912" customHeight="1" spans="1:4">
      <c r="A912" s="287" t="s">
        <v>777</v>
      </c>
      <c r="B912" s="285">
        <f t="shared" si="46"/>
        <v>455</v>
      </c>
      <c r="C912" s="286"/>
      <c r="D912" s="286">
        <v>455</v>
      </c>
    </row>
    <row r="913" customHeight="1" spans="1:4">
      <c r="A913" s="287" t="s">
        <v>778</v>
      </c>
      <c r="B913" s="285">
        <f t="shared" si="46"/>
        <v>0</v>
      </c>
      <c r="C913" s="286"/>
      <c r="D913" s="286"/>
    </row>
    <row r="914" customHeight="1" spans="1:4">
      <c r="A914" s="287" t="s">
        <v>779</v>
      </c>
      <c r="B914" s="285">
        <f t="shared" si="46"/>
        <v>0</v>
      </c>
      <c r="C914" s="286"/>
      <c r="D914" s="286"/>
    </row>
    <row r="915" customHeight="1" spans="1:4">
      <c r="A915" s="287" t="s">
        <v>780</v>
      </c>
      <c r="B915" s="285">
        <f t="shared" si="46"/>
        <v>42</v>
      </c>
      <c r="C915" s="286"/>
      <c r="D915" s="286">
        <v>42</v>
      </c>
    </row>
    <row r="916" customHeight="1" spans="1:4">
      <c r="A916" s="287" t="s">
        <v>781</v>
      </c>
      <c r="B916" s="285">
        <f t="shared" si="46"/>
        <v>0</v>
      </c>
      <c r="C916" s="286">
        <f>SUM(C917:C922)</f>
        <v>0</v>
      </c>
      <c r="D916" s="286">
        <f>SUM(D917:D922)</f>
        <v>0</v>
      </c>
    </row>
    <row r="917" customHeight="1" spans="1:4">
      <c r="A917" s="287" t="s">
        <v>782</v>
      </c>
      <c r="B917" s="285">
        <f t="shared" si="46"/>
        <v>0</v>
      </c>
      <c r="C917" s="286"/>
      <c r="D917" s="286"/>
    </row>
    <row r="918" customHeight="1" spans="1:4">
      <c r="A918" s="287" t="s">
        <v>783</v>
      </c>
      <c r="B918" s="285">
        <f t="shared" si="46"/>
        <v>0</v>
      </c>
      <c r="C918" s="286"/>
      <c r="D918" s="286"/>
    </row>
    <row r="919" customHeight="1" spans="1:4">
      <c r="A919" s="287" t="s">
        <v>784</v>
      </c>
      <c r="B919" s="285">
        <f t="shared" si="46"/>
        <v>0</v>
      </c>
      <c r="C919" s="286"/>
      <c r="D919" s="286"/>
    </row>
    <row r="920" customHeight="1" spans="1:4">
      <c r="A920" s="287" t="s">
        <v>785</v>
      </c>
      <c r="B920" s="285">
        <f t="shared" si="46"/>
        <v>0</v>
      </c>
      <c r="C920" s="286"/>
      <c r="D920" s="286"/>
    </row>
    <row r="921" customHeight="1" spans="1:4">
      <c r="A921" s="287" t="s">
        <v>786</v>
      </c>
      <c r="B921" s="285">
        <f t="shared" si="46"/>
        <v>0</v>
      </c>
      <c r="C921" s="286"/>
      <c r="D921" s="286"/>
    </row>
    <row r="922" customHeight="1" spans="1:4">
      <c r="A922" s="287" t="s">
        <v>787</v>
      </c>
      <c r="B922" s="285">
        <f t="shared" si="46"/>
        <v>0</v>
      </c>
      <c r="C922" s="286"/>
      <c r="D922" s="286"/>
    </row>
    <row r="923" customHeight="1" spans="1:4">
      <c r="A923" s="287" t="s">
        <v>788</v>
      </c>
      <c r="B923" s="285">
        <f t="shared" si="46"/>
        <v>0</v>
      </c>
      <c r="C923" s="286">
        <f>SUM(C924:C925)</f>
        <v>0</v>
      </c>
      <c r="D923" s="286">
        <f>SUM(D924:D925)</f>
        <v>0</v>
      </c>
    </row>
    <row r="924" customHeight="1" spans="1:4">
      <c r="A924" s="287" t="s">
        <v>789</v>
      </c>
      <c r="B924" s="285">
        <f t="shared" si="46"/>
        <v>0</v>
      </c>
      <c r="C924" s="286"/>
      <c r="D924" s="286"/>
    </row>
    <row r="925" customHeight="1" spans="1:4">
      <c r="A925" s="287" t="s">
        <v>790</v>
      </c>
      <c r="B925" s="285">
        <f t="shared" si="46"/>
        <v>0</v>
      </c>
      <c r="C925" s="286"/>
      <c r="D925" s="286"/>
    </row>
    <row r="926" customHeight="1" spans="1:4">
      <c r="A926" s="287" t="s">
        <v>791</v>
      </c>
      <c r="B926" s="285">
        <f t="shared" si="46"/>
        <v>0</v>
      </c>
      <c r="C926" s="286">
        <f>SUM(C927:C928)</f>
        <v>0</v>
      </c>
      <c r="D926" s="286">
        <f>SUM(D927:D928)</f>
        <v>0</v>
      </c>
    </row>
    <row r="927" customHeight="1" spans="1:4">
      <c r="A927" s="287" t="s">
        <v>792</v>
      </c>
      <c r="B927" s="285">
        <f t="shared" si="46"/>
        <v>0</v>
      </c>
      <c r="C927" s="286"/>
      <c r="D927" s="286"/>
    </row>
    <row r="928" customHeight="1" spans="1:4">
      <c r="A928" s="287" t="s">
        <v>793</v>
      </c>
      <c r="B928" s="285">
        <f t="shared" si="46"/>
        <v>0</v>
      </c>
      <c r="C928" s="286"/>
      <c r="D928" s="286"/>
    </row>
    <row r="929" customHeight="1" spans="1:4">
      <c r="A929" s="287" t="s">
        <v>794</v>
      </c>
      <c r="B929" s="285">
        <f t="shared" si="46"/>
        <v>0</v>
      </c>
      <c r="C929" s="286">
        <f>SUM(C930,C953,C963,C973,C978,C985,C990,)</f>
        <v>0</v>
      </c>
      <c r="D929" s="286">
        <f>SUM(D930,D953,D963,D973,D978,D985,D990,)</f>
        <v>0</v>
      </c>
    </row>
    <row r="930" customHeight="1" spans="1:4">
      <c r="A930" s="287" t="s">
        <v>795</v>
      </c>
      <c r="B930" s="285">
        <f t="shared" si="46"/>
        <v>0</v>
      </c>
      <c r="C930" s="286">
        <f>SUM(C931:C952)</f>
        <v>0</v>
      </c>
      <c r="D930" s="286">
        <f>SUM(D931:D952)</f>
        <v>0</v>
      </c>
    </row>
    <row r="931" customHeight="1" spans="1:4">
      <c r="A931" s="287" t="s">
        <v>668</v>
      </c>
      <c r="B931" s="285">
        <f t="shared" si="46"/>
        <v>0</v>
      </c>
      <c r="C931" s="286"/>
      <c r="D931" s="286"/>
    </row>
    <row r="932" customHeight="1" spans="1:4">
      <c r="A932" s="287" t="s">
        <v>669</v>
      </c>
      <c r="B932" s="285">
        <f t="shared" si="46"/>
        <v>0</v>
      </c>
      <c r="C932" s="286"/>
      <c r="D932" s="286"/>
    </row>
    <row r="933" customHeight="1" spans="1:4">
      <c r="A933" s="287" t="s">
        <v>670</v>
      </c>
      <c r="B933" s="285">
        <f t="shared" si="46"/>
        <v>0</v>
      </c>
      <c r="C933" s="286"/>
      <c r="D933" s="286"/>
    </row>
    <row r="934" customHeight="1" spans="1:4">
      <c r="A934" s="287" t="s">
        <v>796</v>
      </c>
      <c r="B934" s="285">
        <f t="shared" si="46"/>
        <v>0</v>
      </c>
      <c r="C934" s="286"/>
      <c r="D934" s="286"/>
    </row>
    <row r="935" customHeight="1" spans="1:4">
      <c r="A935" s="287" t="s">
        <v>797</v>
      </c>
      <c r="B935" s="285">
        <f t="shared" si="46"/>
        <v>0</v>
      </c>
      <c r="C935" s="286"/>
      <c r="D935" s="286"/>
    </row>
    <row r="936" customHeight="1" spans="1:4">
      <c r="A936" s="287" t="s">
        <v>798</v>
      </c>
      <c r="B936" s="285">
        <f t="shared" ref="B936:B966" si="47">SUM(C936:D936)</f>
        <v>0</v>
      </c>
      <c r="C936" s="286"/>
      <c r="D936" s="286"/>
    </row>
    <row r="937" customHeight="1" spans="1:4">
      <c r="A937" s="287" t="s">
        <v>799</v>
      </c>
      <c r="B937" s="285">
        <f t="shared" si="47"/>
        <v>0</v>
      </c>
      <c r="C937" s="286"/>
      <c r="D937" s="286"/>
    </row>
    <row r="938" customHeight="1" spans="1:4">
      <c r="A938" s="287" t="s">
        <v>800</v>
      </c>
      <c r="B938" s="285">
        <f t="shared" si="47"/>
        <v>0</v>
      </c>
      <c r="C938" s="286"/>
      <c r="D938" s="286"/>
    </row>
    <row r="939" customHeight="1" spans="1:4">
      <c r="A939" s="287" t="s">
        <v>801</v>
      </c>
      <c r="B939" s="285">
        <f t="shared" si="47"/>
        <v>0</v>
      </c>
      <c r="C939" s="286"/>
      <c r="D939" s="286"/>
    </row>
    <row r="940" customHeight="1" spans="1:4">
      <c r="A940" s="287" t="s">
        <v>802</v>
      </c>
      <c r="B940" s="285">
        <f t="shared" si="47"/>
        <v>0</v>
      </c>
      <c r="C940" s="286"/>
      <c r="D940" s="286"/>
    </row>
    <row r="941" customHeight="1" spans="1:4">
      <c r="A941" s="287" t="s">
        <v>803</v>
      </c>
      <c r="B941" s="285">
        <f t="shared" si="47"/>
        <v>0</v>
      </c>
      <c r="C941" s="286"/>
      <c r="D941" s="286"/>
    </row>
    <row r="942" customHeight="1" spans="1:4">
      <c r="A942" s="287" t="s">
        <v>804</v>
      </c>
      <c r="B942" s="285">
        <f t="shared" si="47"/>
        <v>0</v>
      </c>
      <c r="C942" s="286"/>
      <c r="D942" s="286"/>
    </row>
    <row r="943" customHeight="1" spans="1:4">
      <c r="A943" s="287" t="s">
        <v>805</v>
      </c>
      <c r="B943" s="285">
        <f t="shared" si="47"/>
        <v>0</v>
      </c>
      <c r="C943" s="286"/>
      <c r="D943" s="286"/>
    </row>
    <row r="944" customHeight="1" spans="1:4">
      <c r="A944" s="287" t="s">
        <v>806</v>
      </c>
      <c r="B944" s="285">
        <f t="shared" si="47"/>
        <v>0</v>
      </c>
      <c r="C944" s="286"/>
      <c r="D944" s="286"/>
    </row>
    <row r="945" customHeight="1" spans="1:4">
      <c r="A945" s="287" t="s">
        <v>807</v>
      </c>
      <c r="B945" s="285">
        <f t="shared" si="47"/>
        <v>0</v>
      </c>
      <c r="C945" s="286"/>
      <c r="D945" s="286"/>
    </row>
    <row r="946" customHeight="1" spans="1:4">
      <c r="A946" s="287" t="s">
        <v>808</v>
      </c>
      <c r="B946" s="285">
        <f t="shared" si="47"/>
        <v>0</v>
      </c>
      <c r="C946" s="286"/>
      <c r="D946" s="286"/>
    </row>
    <row r="947" customHeight="1" spans="1:4">
      <c r="A947" s="287" t="s">
        <v>809</v>
      </c>
      <c r="B947" s="285">
        <f t="shared" si="47"/>
        <v>0</v>
      </c>
      <c r="C947" s="286"/>
      <c r="D947" s="286"/>
    </row>
    <row r="948" customHeight="1" spans="1:4">
      <c r="A948" s="287" t="s">
        <v>810</v>
      </c>
      <c r="B948" s="285">
        <f t="shared" si="47"/>
        <v>0</v>
      </c>
      <c r="C948" s="286"/>
      <c r="D948" s="286"/>
    </row>
    <row r="949" customHeight="1" spans="1:4">
      <c r="A949" s="287" t="s">
        <v>811</v>
      </c>
      <c r="B949" s="285">
        <f t="shared" si="47"/>
        <v>0</v>
      </c>
      <c r="C949" s="286"/>
      <c r="D949" s="286"/>
    </row>
    <row r="950" customHeight="1" spans="1:4">
      <c r="A950" s="287" t="s">
        <v>812</v>
      </c>
      <c r="B950" s="285">
        <f t="shared" si="47"/>
        <v>0</v>
      </c>
      <c r="C950" s="286"/>
      <c r="D950" s="286"/>
    </row>
    <row r="951" customHeight="1" spans="1:4">
      <c r="A951" s="287" t="s">
        <v>813</v>
      </c>
      <c r="B951" s="285">
        <f t="shared" si="47"/>
        <v>0</v>
      </c>
      <c r="C951" s="286"/>
      <c r="D951" s="286"/>
    </row>
    <row r="952" customHeight="1" spans="1:4">
      <c r="A952" s="287" t="s">
        <v>814</v>
      </c>
      <c r="B952" s="285">
        <f t="shared" si="47"/>
        <v>0</v>
      </c>
      <c r="C952" s="286"/>
      <c r="D952" s="286"/>
    </row>
    <row r="953" customHeight="1" spans="1:4">
      <c r="A953" s="287" t="s">
        <v>815</v>
      </c>
      <c r="B953" s="285">
        <f t="shared" si="47"/>
        <v>0</v>
      </c>
      <c r="C953" s="286">
        <f>SUM(C954:C962)</f>
        <v>0</v>
      </c>
      <c r="D953" s="286">
        <f>SUM(D954:D962)</f>
        <v>0</v>
      </c>
    </row>
    <row r="954" customHeight="1" spans="1:4">
      <c r="A954" s="287" t="s">
        <v>668</v>
      </c>
      <c r="B954" s="285">
        <f t="shared" si="47"/>
        <v>0</v>
      </c>
      <c r="C954" s="286"/>
      <c r="D954" s="286"/>
    </row>
    <row r="955" customHeight="1" spans="1:4">
      <c r="A955" s="287" t="s">
        <v>669</v>
      </c>
      <c r="B955" s="285">
        <f t="shared" si="47"/>
        <v>0</v>
      </c>
      <c r="C955" s="286"/>
      <c r="D955" s="286"/>
    </row>
    <row r="956" customHeight="1" spans="1:4">
      <c r="A956" s="287" t="s">
        <v>670</v>
      </c>
      <c r="B956" s="285">
        <f t="shared" si="47"/>
        <v>0</v>
      </c>
      <c r="C956" s="286"/>
      <c r="D956" s="286"/>
    </row>
    <row r="957" customHeight="1" spans="1:4">
      <c r="A957" s="287" t="s">
        <v>816</v>
      </c>
      <c r="B957" s="285">
        <f t="shared" si="47"/>
        <v>0</v>
      </c>
      <c r="C957" s="286"/>
      <c r="D957" s="286"/>
    </row>
    <row r="958" customHeight="1" spans="1:4">
      <c r="A958" s="287" t="s">
        <v>817</v>
      </c>
      <c r="B958" s="285">
        <f t="shared" si="47"/>
        <v>0</v>
      </c>
      <c r="C958" s="286"/>
      <c r="D958" s="286"/>
    </row>
    <row r="959" customHeight="1" spans="1:4">
      <c r="A959" s="287" t="s">
        <v>818</v>
      </c>
      <c r="B959" s="285">
        <f t="shared" si="47"/>
        <v>0</v>
      </c>
      <c r="C959" s="286"/>
      <c r="D959" s="286"/>
    </row>
    <row r="960" customHeight="1" spans="1:4">
      <c r="A960" s="287" t="s">
        <v>819</v>
      </c>
      <c r="B960" s="285">
        <f t="shared" si="47"/>
        <v>0</v>
      </c>
      <c r="C960" s="286"/>
      <c r="D960" s="286"/>
    </row>
    <row r="961" customHeight="1" spans="1:4">
      <c r="A961" s="287" t="s">
        <v>820</v>
      </c>
      <c r="B961" s="285">
        <f t="shared" si="47"/>
        <v>0</v>
      </c>
      <c r="C961" s="286"/>
      <c r="D961" s="286"/>
    </row>
    <row r="962" customHeight="1" spans="1:4">
      <c r="A962" s="287" t="s">
        <v>821</v>
      </c>
      <c r="B962" s="285">
        <f t="shared" si="47"/>
        <v>0</v>
      </c>
      <c r="C962" s="286"/>
      <c r="D962" s="286"/>
    </row>
    <row r="963" customHeight="1" spans="1:4">
      <c r="A963" s="287" t="s">
        <v>822</v>
      </c>
      <c r="B963" s="285">
        <f t="shared" si="47"/>
        <v>0</v>
      </c>
      <c r="C963" s="286">
        <f>SUM(C964:C972)</f>
        <v>0</v>
      </c>
      <c r="D963" s="286">
        <f>SUM(D964:D972)</f>
        <v>0</v>
      </c>
    </row>
    <row r="964" customHeight="1" spans="1:4">
      <c r="A964" s="287" t="s">
        <v>668</v>
      </c>
      <c r="B964" s="285">
        <f t="shared" si="47"/>
        <v>0</v>
      </c>
      <c r="C964" s="286"/>
      <c r="D964" s="286"/>
    </row>
    <row r="965" customHeight="1" spans="1:4">
      <c r="A965" s="287" t="s">
        <v>669</v>
      </c>
      <c r="B965" s="285">
        <f t="shared" si="47"/>
        <v>0</v>
      </c>
      <c r="C965" s="286"/>
      <c r="D965" s="286"/>
    </row>
    <row r="966" customHeight="1" spans="1:4">
      <c r="A966" s="287" t="s">
        <v>670</v>
      </c>
      <c r="B966" s="285">
        <f t="shared" si="47"/>
        <v>0</v>
      </c>
      <c r="C966" s="286"/>
      <c r="D966" s="286"/>
    </row>
    <row r="967" customHeight="1" spans="1:4">
      <c r="A967" s="287" t="s">
        <v>823</v>
      </c>
      <c r="B967" s="285">
        <f t="shared" ref="B967" si="48">SUM(C967:D967)</f>
        <v>0</v>
      </c>
      <c r="C967" s="286"/>
      <c r="D967" s="286"/>
    </row>
    <row r="968" customHeight="1" spans="1:4">
      <c r="A968" s="287" t="s">
        <v>824</v>
      </c>
      <c r="B968" s="285">
        <f t="shared" ref="B968:B999" si="49">SUM(C968:D968)</f>
        <v>0</v>
      </c>
      <c r="C968" s="286"/>
      <c r="D968" s="286"/>
    </row>
    <row r="969" customHeight="1" spans="1:4">
      <c r="A969" s="287" t="s">
        <v>825</v>
      </c>
      <c r="B969" s="285">
        <f t="shared" si="49"/>
        <v>0</v>
      </c>
      <c r="C969" s="286"/>
      <c r="D969" s="286"/>
    </row>
    <row r="970" customHeight="1" spans="1:4">
      <c r="A970" s="287" t="s">
        <v>826</v>
      </c>
      <c r="B970" s="285">
        <f t="shared" si="49"/>
        <v>0</v>
      </c>
      <c r="C970" s="286"/>
      <c r="D970" s="286"/>
    </row>
    <row r="971" customHeight="1" spans="1:4">
      <c r="A971" s="287" t="s">
        <v>827</v>
      </c>
      <c r="B971" s="285">
        <f t="shared" si="49"/>
        <v>0</v>
      </c>
      <c r="C971" s="286"/>
      <c r="D971" s="286"/>
    </row>
    <row r="972" customHeight="1" spans="1:4">
      <c r="A972" s="287" t="s">
        <v>828</v>
      </c>
      <c r="B972" s="285">
        <f t="shared" si="49"/>
        <v>0</v>
      </c>
      <c r="C972" s="286"/>
      <c r="D972" s="286"/>
    </row>
    <row r="973" customHeight="1" spans="1:4">
      <c r="A973" s="287" t="s">
        <v>829</v>
      </c>
      <c r="B973" s="285">
        <f t="shared" si="49"/>
        <v>0</v>
      </c>
      <c r="C973" s="286">
        <f>SUM(C974:C977)</f>
        <v>0</v>
      </c>
      <c r="D973" s="286">
        <f>SUM(D974:D977)</f>
        <v>0</v>
      </c>
    </row>
    <row r="974" customHeight="1" spans="1:4">
      <c r="A974" s="287" t="s">
        <v>830</v>
      </c>
      <c r="B974" s="285">
        <f t="shared" si="49"/>
        <v>0</v>
      </c>
      <c r="C974" s="286"/>
      <c r="D974" s="286"/>
    </row>
    <row r="975" customHeight="1" spans="1:4">
      <c r="A975" s="287" t="s">
        <v>831</v>
      </c>
      <c r="B975" s="285">
        <f t="shared" si="49"/>
        <v>0</v>
      </c>
      <c r="C975" s="286"/>
      <c r="D975" s="286"/>
    </row>
    <row r="976" customHeight="1" spans="1:4">
      <c r="A976" s="287" t="s">
        <v>832</v>
      </c>
      <c r="B976" s="285">
        <f t="shared" si="49"/>
        <v>0</v>
      </c>
      <c r="C976" s="286"/>
      <c r="D976" s="286"/>
    </row>
    <row r="977" customHeight="1" spans="1:4">
      <c r="A977" s="287" t="s">
        <v>833</v>
      </c>
      <c r="B977" s="285">
        <f t="shared" si="49"/>
        <v>0</v>
      </c>
      <c r="C977" s="286"/>
      <c r="D977" s="286"/>
    </row>
    <row r="978" customHeight="1" spans="1:4">
      <c r="A978" s="287" t="s">
        <v>834</v>
      </c>
      <c r="B978" s="285">
        <f t="shared" si="49"/>
        <v>0</v>
      </c>
      <c r="C978" s="286">
        <f>SUM(C979:C984)</f>
        <v>0</v>
      </c>
      <c r="D978" s="286">
        <f>SUM(D979:D984)</f>
        <v>0</v>
      </c>
    </row>
    <row r="979" customHeight="1" spans="1:4">
      <c r="A979" s="287" t="s">
        <v>668</v>
      </c>
      <c r="B979" s="285">
        <f t="shared" si="49"/>
        <v>0</v>
      </c>
      <c r="C979" s="286"/>
      <c r="D979" s="286"/>
    </row>
    <row r="980" customHeight="1" spans="1:4">
      <c r="A980" s="287" t="s">
        <v>669</v>
      </c>
      <c r="B980" s="285">
        <f t="shared" si="49"/>
        <v>0</v>
      </c>
      <c r="C980" s="286"/>
      <c r="D980" s="286"/>
    </row>
    <row r="981" customHeight="1" spans="1:4">
      <c r="A981" s="287" t="s">
        <v>670</v>
      </c>
      <c r="B981" s="285">
        <f t="shared" si="49"/>
        <v>0</v>
      </c>
      <c r="C981" s="286"/>
      <c r="D981" s="286"/>
    </row>
    <row r="982" customHeight="1" spans="1:4">
      <c r="A982" s="287" t="s">
        <v>820</v>
      </c>
      <c r="B982" s="285">
        <f t="shared" si="49"/>
        <v>0</v>
      </c>
      <c r="C982" s="286"/>
      <c r="D982" s="286"/>
    </row>
    <row r="983" customHeight="1" spans="1:4">
      <c r="A983" s="287" t="s">
        <v>835</v>
      </c>
      <c r="B983" s="285">
        <f t="shared" si="49"/>
        <v>0</v>
      </c>
      <c r="C983" s="286"/>
      <c r="D983" s="286"/>
    </row>
    <row r="984" customHeight="1" spans="1:4">
      <c r="A984" s="287" t="s">
        <v>836</v>
      </c>
      <c r="B984" s="285">
        <f t="shared" si="49"/>
        <v>0</v>
      </c>
      <c r="C984" s="286"/>
      <c r="D984" s="286"/>
    </row>
    <row r="985" customHeight="1" spans="1:4">
      <c r="A985" s="287" t="s">
        <v>837</v>
      </c>
      <c r="B985" s="285">
        <f t="shared" si="49"/>
        <v>0</v>
      </c>
      <c r="C985" s="286">
        <f>SUM(C986:C989)</f>
        <v>0</v>
      </c>
      <c r="D985" s="286">
        <f>SUM(D986:D989)</f>
        <v>0</v>
      </c>
    </row>
    <row r="986" customHeight="1" spans="1:4">
      <c r="A986" s="287" t="s">
        <v>838</v>
      </c>
      <c r="B986" s="285">
        <f t="shared" si="49"/>
        <v>0</v>
      </c>
      <c r="C986" s="286"/>
      <c r="D986" s="286"/>
    </row>
    <row r="987" customHeight="1" spans="1:4">
      <c r="A987" s="287" t="s">
        <v>839</v>
      </c>
      <c r="B987" s="285">
        <f t="shared" si="49"/>
        <v>0</v>
      </c>
      <c r="C987" s="286"/>
      <c r="D987" s="286"/>
    </row>
    <row r="988" customHeight="1" spans="1:4">
      <c r="A988" s="287" t="s">
        <v>840</v>
      </c>
      <c r="B988" s="285">
        <f t="shared" si="49"/>
        <v>0</v>
      </c>
      <c r="C988" s="286"/>
      <c r="D988" s="286"/>
    </row>
    <row r="989" customHeight="1" spans="1:4">
      <c r="A989" s="287" t="s">
        <v>841</v>
      </c>
      <c r="B989" s="285">
        <f t="shared" si="49"/>
        <v>0</v>
      </c>
      <c r="C989" s="286"/>
      <c r="D989" s="286"/>
    </row>
    <row r="990" customHeight="1" spans="1:4">
      <c r="A990" s="287" t="s">
        <v>842</v>
      </c>
      <c r="B990" s="285">
        <f t="shared" si="49"/>
        <v>0</v>
      </c>
      <c r="C990" s="286">
        <f>SUM(C991:C992)</f>
        <v>0</v>
      </c>
      <c r="D990" s="286">
        <f>SUM(D991:D992)</f>
        <v>0</v>
      </c>
    </row>
    <row r="991" customHeight="1" spans="1:4">
      <c r="A991" s="287" t="s">
        <v>843</v>
      </c>
      <c r="B991" s="285">
        <f t="shared" si="49"/>
        <v>0</v>
      </c>
      <c r="C991" s="286"/>
      <c r="D991" s="286"/>
    </row>
    <row r="992" customHeight="1" spans="1:4">
      <c r="A992" s="287" t="s">
        <v>844</v>
      </c>
      <c r="B992" s="285">
        <f t="shared" si="49"/>
        <v>0</v>
      </c>
      <c r="C992" s="286"/>
      <c r="D992" s="286"/>
    </row>
    <row r="993" customHeight="1" spans="1:4">
      <c r="A993" s="287" t="s">
        <v>845</v>
      </c>
      <c r="B993" s="285">
        <f t="shared" si="49"/>
        <v>1580</v>
      </c>
      <c r="C993" s="286">
        <f>SUM(C994,C1004,C1020,C1025,C1039,C1046,C1053,)</f>
        <v>0</v>
      </c>
      <c r="D993" s="286">
        <f>SUM(D994,D1004,D1020,D1025,D1039,D1046,D1053,)</f>
        <v>1580</v>
      </c>
    </row>
    <row r="994" customHeight="1" spans="1:4">
      <c r="A994" s="287" t="s">
        <v>846</v>
      </c>
      <c r="B994" s="285">
        <f t="shared" si="49"/>
        <v>0</v>
      </c>
      <c r="C994" s="286">
        <f>SUM(C995:C1003)</f>
        <v>0</v>
      </c>
      <c r="D994" s="286">
        <f>SUM(D995:D1003)</f>
        <v>0</v>
      </c>
    </row>
    <row r="995" customHeight="1" spans="1:4">
      <c r="A995" s="287" t="s">
        <v>668</v>
      </c>
      <c r="B995" s="285">
        <f t="shared" si="49"/>
        <v>0</v>
      </c>
      <c r="C995" s="286"/>
      <c r="D995" s="286"/>
    </row>
    <row r="996" customHeight="1" spans="1:4">
      <c r="A996" s="287" t="s">
        <v>669</v>
      </c>
      <c r="B996" s="285">
        <f t="shared" si="49"/>
        <v>0</v>
      </c>
      <c r="C996" s="286"/>
      <c r="D996" s="286"/>
    </row>
    <row r="997" customHeight="1" spans="1:4">
      <c r="A997" s="287" t="s">
        <v>670</v>
      </c>
      <c r="B997" s="285">
        <f t="shared" si="49"/>
        <v>0</v>
      </c>
      <c r="C997" s="286"/>
      <c r="D997" s="286"/>
    </row>
    <row r="998" customHeight="1" spans="1:4">
      <c r="A998" s="287" t="s">
        <v>847</v>
      </c>
      <c r="B998" s="285">
        <f t="shared" si="49"/>
        <v>0</v>
      </c>
      <c r="C998" s="286"/>
      <c r="D998" s="286"/>
    </row>
    <row r="999" customHeight="1" spans="1:4">
      <c r="A999" s="287" t="s">
        <v>848</v>
      </c>
      <c r="B999" s="285">
        <f t="shared" si="49"/>
        <v>0</v>
      </c>
      <c r="C999" s="286"/>
      <c r="D999" s="286"/>
    </row>
    <row r="1000" customHeight="1" spans="1:4">
      <c r="A1000" s="287" t="s">
        <v>849</v>
      </c>
      <c r="B1000" s="285">
        <f t="shared" ref="B1000:B1030" si="50">SUM(C1000:D1000)</f>
        <v>0</v>
      </c>
      <c r="C1000" s="286"/>
      <c r="D1000" s="286"/>
    </row>
    <row r="1001" customHeight="1" spans="1:4">
      <c r="A1001" s="287" t="s">
        <v>850</v>
      </c>
      <c r="B1001" s="285">
        <f t="shared" si="50"/>
        <v>0</v>
      </c>
      <c r="C1001" s="286"/>
      <c r="D1001" s="286"/>
    </row>
    <row r="1002" customHeight="1" spans="1:4">
      <c r="A1002" s="287" t="s">
        <v>851</v>
      </c>
      <c r="B1002" s="285">
        <f t="shared" si="50"/>
        <v>0</v>
      </c>
      <c r="C1002" s="286"/>
      <c r="D1002" s="286"/>
    </row>
    <row r="1003" customHeight="1" spans="1:4">
      <c r="A1003" s="287" t="s">
        <v>852</v>
      </c>
      <c r="B1003" s="285">
        <f t="shared" si="50"/>
        <v>0</v>
      </c>
      <c r="C1003" s="286"/>
      <c r="D1003" s="286"/>
    </row>
    <row r="1004" customHeight="1" spans="1:4">
      <c r="A1004" s="287" t="s">
        <v>853</v>
      </c>
      <c r="B1004" s="285">
        <f t="shared" si="50"/>
        <v>0</v>
      </c>
      <c r="C1004" s="286">
        <f>SUM(C1005:C1019)</f>
        <v>0</v>
      </c>
      <c r="D1004" s="286">
        <f>SUM(D1005:D1019)</f>
        <v>0</v>
      </c>
    </row>
    <row r="1005" customHeight="1" spans="1:4">
      <c r="A1005" s="287" t="s">
        <v>668</v>
      </c>
      <c r="B1005" s="285">
        <f t="shared" si="50"/>
        <v>0</v>
      </c>
      <c r="C1005" s="286"/>
      <c r="D1005" s="286"/>
    </row>
    <row r="1006" customHeight="1" spans="1:4">
      <c r="A1006" s="287" t="s">
        <v>669</v>
      </c>
      <c r="B1006" s="285">
        <f t="shared" si="50"/>
        <v>0</v>
      </c>
      <c r="C1006" s="286"/>
      <c r="D1006" s="286"/>
    </row>
    <row r="1007" customHeight="1" spans="1:4">
      <c r="A1007" s="287" t="s">
        <v>670</v>
      </c>
      <c r="B1007" s="285">
        <f t="shared" si="50"/>
        <v>0</v>
      </c>
      <c r="C1007" s="286"/>
      <c r="D1007" s="286"/>
    </row>
    <row r="1008" customHeight="1" spans="1:4">
      <c r="A1008" s="287" t="s">
        <v>854</v>
      </c>
      <c r="B1008" s="285">
        <f t="shared" si="50"/>
        <v>0</v>
      </c>
      <c r="C1008" s="286"/>
      <c r="D1008" s="286"/>
    </row>
    <row r="1009" customHeight="1" spans="1:4">
      <c r="A1009" s="287" t="s">
        <v>855</v>
      </c>
      <c r="B1009" s="285">
        <f t="shared" si="50"/>
        <v>0</v>
      </c>
      <c r="C1009" s="286"/>
      <c r="D1009" s="286"/>
    </row>
    <row r="1010" customHeight="1" spans="1:4">
      <c r="A1010" s="287" t="s">
        <v>856</v>
      </c>
      <c r="B1010" s="285">
        <f t="shared" si="50"/>
        <v>0</v>
      </c>
      <c r="C1010" s="286"/>
      <c r="D1010" s="286"/>
    </row>
    <row r="1011" customHeight="1" spans="1:4">
      <c r="A1011" s="287" t="s">
        <v>857</v>
      </c>
      <c r="B1011" s="285">
        <f t="shared" si="50"/>
        <v>0</v>
      </c>
      <c r="C1011" s="286"/>
      <c r="D1011" s="286"/>
    </row>
    <row r="1012" customHeight="1" spans="1:4">
      <c r="A1012" s="287" t="s">
        <v>858</v>
      </c>
      <c r="B1012" s="285">
        <f t="shared" si="50"/>
        <v>0</v>
      </c>
      <c r="C1012" s="286"/>
      <c r="D1012" s="286"/>
    </row>
    <row r="1013" customHeight="1" spans="1:4">
      <c r="A1013" s="287" t="s">
        <v>859</v>
      </c>
      <c r="B1013" s="285">
        <f t="shared" si="50"/>
        <v>0</v>
      </c>
      <c r="C1013" s="286"/>
      <c r="D1013" s="286"/>
    </row>
    <row r="1014" customHeight="1" spans="1:4">
      <c r="A1014" s="287" t="s">
        <v>860</v>
      </c>
      <c r="B1014" s="285">
        <f t="shared" si="50"/>
        <v>0</v>
      </c>
      <c r="C1014" s="286"/>
      <c r="D1014" s="286"/>
    </row>
    <row r="1015" customHeight="1" spans="1:4">
      <c r="A1015" s="287" t="s">
        <v>861</v>
      </c>
      <c r="B1015" s="285">
        <f t="shared" si="50"/>
        <v>0</v>
      </c>
      <c r="C1015" s="286"/>
      <c r="D1015" s="286"/>
    </row>
    <row r="1016" customHeight="1" spans="1:4">
      <c r="A1016" s="287" t="s">
        <v>862</v>
      </c>
      <c r="B1016" s="285">
        <f t="shared" si="50"/>
        <v>0</v>
      </c>
      <c r="C1016" s="286"/>
      <c r="D1016" s="286"/>
    </row>
    <row r="1017" customHeight="1" spans="1:4">
      <c r="A1017" s="287" t="s">
        <v>863</v>
      </c>
      <c r="B1017" s="285">
        <f t="shared" si="50"/>
        <v>0</v>
      </c>
      <c r="C1017" s="286"/>
      <c r="D1017" s="286"/>
    </row>
    <row r="1018" customHeight="1" spans="1:4">
      <c r="A1018" s="287" t="s">
        <v>864</v>
      </c>
      <c r="B1018" s="285">
        <f t="shared" si="50"/>
        <v>0</v>
      </c>
      <c r="C1018" s="286"/>
      <c r="D1018" s="286"/>
    </row>
    <row r="1019" customHeight="1" spans="1:4">
      <c r="A1019" s="287" t="s">
        <v>865</v>
      </c>
      <c r="B1019" s="285">
        <f t="shared" si="50"/>
        <v>0</v>
      </c>
      <c r="C1019" s="286"/>
      <c r="D1019" s="286"/>
    </row>
    <row r="1020" customHeight="1" spans="1:4">
      <c r="A1020" s="287" t="s">
        <v>866</v>
      </c>
      <c r="B1020" s="285">
        <f t="shared" si="50"/>
        <v>0</v>
      </c>
      <c r="C1020" s="286">
        <f>SUM(C1021:C1024)</f>
        <v>0</v>
      </c>
      <c r="D1020" s="286">
        <f>SUM(D1021:D1024)</f>
        <v>0</v>
      </c>
    </row>
    <row r="1021" customHeight="1" spans="1:4">
      <c r="A1021" s="287" t="s">
        <v>668</v>
      </c>
      <c r="B1021" s="285">
        <f t="shared" si="50"/>
        <v>0</v>
      </c>
      <c r="C1021" s="286"/>
      <c r="D1021" s="286"/>
    </row>
    <row r="1022" customHeight="1" spans="1:4">
      <c r="A1022" s="287" t="s">
        <v>669</v>
      </c>
      <c r="B1022" s="285">
        <f t="shared" si="50"/>
        <v>0</v>
      </c>
      <c r="C1022" s="286"/>
      <c r="D1022" s="286"/>
    </row>
    <row r="1023" customHeight="1" spans="1:4">
      <c r="A1023" s="287" t="s">
        <v>670</v>
      </c>
      <c r="B1023" s="285">
        <f t="shared" si="50"/>
        <v>0</v>
      </c>
      <c r="C1023" s="286"/>
      <c r="D1023" s="286"/>
    </row>
    <row r="1024" customHeight="1" spans="1:4">
      <c r="A1024" s="287" t="s">
        <v>867</v>
      </c>
      <c r="B1024" s="285">
        <f t="shared" si="50"/>
        <v>0</v>
      </c>
      <c r="C1024" s="286"/>
      <c r="D1024" s="286"/>
    </row>
    <row r="1025" customHeight="1" spans="1:4">
      <c r="A1025" s="287" t="s">
        <v>868</v>
      </c>
      <c r="B1025" s="285">
        <f t="shared" si="50"/>
        <v>0</v>
      </c>
      <c r="C1025" s="286">
        <f>SUM(C1026:C1038)</f>
        <v>0</v>
      </c>
      <c r="D1025" s="286">
        <f>SUM(D1026:D1038)</f>
        <v>0</v>
      </c>
    </row>
    <row r="1026" customHeight="1" spans="1:4">
      <c r="A1026" s="287" t="s">
        <v>668</v>
      </c>
      <c r="B1026" s="285">
        <f t="shared" si="50"/>
        <v>0</v>
      </c>
      <c r="C1026" s="286"/>
      <c r="D1026" s="286"/>
    </row>
    <row r="1027" customHeight="1" spans="1:4">
      <c r="A1027" s="287" t="s">
        <v>669</v>
      </c>
      <c r="B1027" s="285">
        <f t="shared" si="50"/>
        <v>0</v>
      </c>
      <c r="C1027" s="286"/>
      <c r="D1027" s="286"/>
    </row>
    <row r="1028" customHeight="1" spans="1:4">
      <c r="A1028" s="287" t="s">
        <v>670</v>
      </c>
      <c r="B1028" s="285">
        <f t="shared" si="50"/>
        <v>0</v>
      </c>
      <c r="C1028" s="286"/>
      <c r="D1028" s="286"/>
    </row>
    <row r="1029" customHeight="1" spans="1:4">
      <c r="A1029" s="287" t="s">
        <v>869</v>
      </c>
      <c r="B1029" s="285">
        <f t="shared" si="50"/>
        <v>0</v>
      </c>
      <c r="C1029" s="286"/>
      <c r="D1029" s="286"/>
    </row>
    <row r="1030" customHeight="1" spans="1:4">
      <c r="A1030" s="287" t="s">
        <v>870</v>
      </c>
      <c r="B1030" s="285">
        <f t="shared" si="50"/>
        <v>0</v>
      </c>
      <c r="C1030" s="286"/>
      <c r="D1030" s="286"/>
    </row>
    <row r="1031" customHeight="1" spans="1:4">
      <c r="A1031" s="287" t="s">
        <v>871</v>
      </c>
      <c r="B1031" s="285">
        <f t="shared" ref="B1031" si="51">SUM(C1031:D1031)</f>
        <v>0</v>
      </c>
      <c r="C1031" s="286"/>
      <c r="D1031" s="286"/>
    </row>
    <row r="1032" customHeight="1" spans="1:4">
      <c r="A1032" s="287" t="s">
        <v>872</v>
      </c>
      <c r="B1032" s="285">
        <f t="shared" ref="B1032:B1063" si="52">SUM(C1032:D1032)</f>
        <v>0</v>
      </c>
      <c r="C1032" s="286"/>
      <c r="D1032" s="286"/>
    </row>
    <row r="1033" customHeight="1" spans="1:4">
      <c r="A1033" s="287" t="s">
        <v>873</v>
      </c>
      <c r="B1033" s="285">
        <f t="shared" si="52"/>
        <v>0</v>
      </c>
      <c r="C1033" s="286"/>
      <c r="D1033" s="286"/>
    </row>
    <row r="1034" customHeight="1" spans="1:4">
      <c r="A1034" s="287" t="s">
        <v>874</v>
      </c>
      <c r="B1034" s="285">
        <f t="shared" si="52"/>
        <v>0</v>
      </c>
      <c r="C1034" s="286"/>
      <c r="D1034" s="286"/>
    </row>
    <row r="1035" customHeight="1" spans="1:4">
      <c r="A1035" s="287" t="s">
        <v>875</v>
      </c>
      <c r="B1035" s="285">
        <f t="shared" si="52"/>
        <v>0</v>
      </c>
      <c r="C1035" s="286"/>
      <c r="D1035" s="286"/>
    </row>
    <row r="1036" customHeight="1" spans="1:4">
      <c r="A1036" s="287" t="s">
        <v>820</v>
      </c>
      <c r="B1036" s="285">
        <f t="shared" si="52"/>
        <v>0</v>
      </c>
      <c r="C1036" s="286"/>
      <c r="D1036" s="286"/>
    </row>
    <row r="1037" customHeight="1" spans="1:4">
      <c r="A1037" s="287" t="s">
        <v>876</v>
      </c>
      <c r="B1037" s="285">
        <f t="shared" si="52"/>
        <v>0</v>
      </c>
      <c r="C1037" s="286"/>
      <c r="D1037" s="286"/>
    </row>
    <row r="1038" customHeight="1" spans="1:4">
      <c r="A1038" s="287" t="s">
        <v>877</v>
      </c>
      <c r="B1038" s="285">
        <f t="shared" si="52"/>
        <v>0</v>
      </c>
      <c r="C1038" s="286"/>
      <c r="D1038" s="286"/>
    </row>
    <row r="1039" customHeight="1" spans="1:4">
      <c r="A1039" s="287" t="s">
        <v>878</v>
      </c>
      <c r="B1039" s="285">
        <f t="shared" si="52"/>
        <v>0</v>
      </c>
      <c r="C1039" s="286">
        <f>SUM(C1040:C1045)</f>
        <v>0</v>
      </c>
      <c r="D1039" s="286">
        <f>SUM(D1040:D1045)</f>
        <v>0</v>
      </c>
    </row>
    <row r="1040" customHeight="1" spans="1:4">
      <c r="A1040" s="287" t="s">
        <v>668</v>
      </c>
      <c r="B1040" s="285">
        <f t="shared" si="52"/>
        <v>0</v>
      </c>
      <c r="C1040" s="286"/>
      <c r="D1040" s="286"/>
    </row>
    <row r="1041" customHeight="1" spans="1:4">
      <c r="A1041" s="287" t="s">
        <v>669</v>
      </c>
      <c r="B1041" s="285">
        <f t="shared" si="52"/>
        <v>0</v>
      </c>
      <c r="C1041" s="286"/>
      <c r="D1041" s="286"/>
    </row>
    <row r="1042" customHeight="1" spans="1:4">
      <c r="A1042" s="287" t="s">
        <v>670</v>
      </c>
      <c r="B1042" s="285">
        <f t="shared" si="52"/>
        <v>0</v>
      </c>
      <c r="C1042" s="286"/>
      <c r="D1042" s="286"/>
    </row>
    <row r="1043" customHeight="1" spans="1:4">
      <c r="A1043" s="287" t="s">
        <v>879</v>
      </c>
      <c r="B1043" s="285">
        <f t="shared" si="52"/>
        <v>0</v>
      </c>
      <c r="C1043" s="286"/>
      <c r="D1043" s="286"/>
    </row>
    <row r="1044" customHeight="1" spans="1:4">
      <c r="A1044" s="297" t="s">
        <v>880</v>
      </c>
      <c r="B1044" s="285">
        <f t="shared" si="52"/>
        <v>0</v>
      </c>
      <c r="C1044" s="286"/>
      <c r="D1044" s="286"/>
    </row>
    <row r="1045" customHeight="1" spans="1:4">
      <c r="A1045" s="287" t="s">
        <v>881</v>
      </c>
      <c r="B1045" s="285">
        <f t="shared" si="52"/>
        <v>0</v>
      </c>
      <c r="C1045" s="286"/>
      <c r="D1045" s="286"/>
    </row>
    <row r="1046" customHeight="1" spans="1:4">
      <c r="A1046" s="287" t="s">
        <v>882</v>
      </c>
      <c r="B1046" s="285">
        <f t="shared" si="52"/>
        <v>1580</v>
      </c>
      <c r="C1046" s="286">
        <f>SUM(C1047:C1052)</f>
        <v>0</v>
      </c>
      <c r="D1046" s="286">
        <f>SUM(D1047:D1052)</f>
        <v>1580</v>
      </c>
    </row>
    <row r="1047" customHeight="1" spans="1:4">
      <c r="A1047" s="287" t="s">
        <v>668</v>
      </c>
      <c r="B1047" s="285">
        <f t="shared" si="52"/>
        <v>0</v>
      </c>
      <c r="C1047" s="286"/>
      <c r="D1047" s="286"/>
    </row>
    <row r="1048" customHeight="1" spans="1:4">
      <c r="A1048" s="287" t="s">
        <v>669</v>
      </c>
      <c r="B1048" s="285">
        <f t="shared" si="52"/>
        <v>0</v>
      </c>
      <c r="C1048" s="286"/>
      <c r="D1048" s="286"/>
    </row>
    <row r="1049" customHeight="1" spans="1:4">
      <c r="A1049" s="287" t="s">
        <v>670</v>
      </c>
      <c r="B1049" s="285">
        <f t="shared" si="52"/>
        <v>0</v>
      </c>
      <c r="C1049" s="286"/>
      <c r="D1049" s="286"/>
    </row>
    <row r="1050" customHeight="1" spans="1:4">
      <c r="A1050" s="287" t="s">
        <v>883</v>
      </c>
      <c r="B1050" s="285">
        <f t="shared" si="52"/>
        <v>0</v>
      </c>
      <c r="C1050" s="286"/>
      <c r="D1050" s="286"/>
    </row>
    <row r="1051" customHeight="1" spans="1:4">
      <c r="A1051" s="287" t="s">
        <v>884</v>
      </c>
      <c r="B1051" s="285">
        <f t="shared" si="52"/>
        <v>0</v>
      </c>
      <c r="C1051" s="286"/>
      <c r="D1051" s="286"/>
    </row>
    <row r="1052" customHeight="1" spans="1:4">
      <c r="A1052" s="287" t="s">
        <v>885</v>
      </c>
      <c r="B1052" s="285">
        <f t="shared" si="52"/>
        <v>1580</v>
      </c>
      <c r="C1052" s="286"/>
      <c r="D1052" s="286">
        <v>1580</v>
      </c>
    </row>
    <row r="1053" customHeight="1" spans="1:4">
      <c r="A1053" s="287" t="s">
        <v>886</v>
      </c>
      <c r="B1053" s="285">
        <f t="shared" si="52"/>
        <v>0</v>
      </c>
      <c r="C1053" s="286">
        <f>SUM(C1054:C1058)</f>
        <v>0</v>
      </c>
      <c r="D1053" s="286">
        <f>SUM(D1054:D1058)</f>
        <v>0</v>
      </c>
    </row>
    <row r="1054" customHeight="1" spans="1:4">
      <c r="A1054" s="287" t="s">
        <v>887</v>
      </c>
      <c r="B1054" s="285">
        <f t="shared" si="52"/>
        <v>0</v>
      </c>
      <c r="C1054" s="286"/>
      <c r="D1054" s="286"/>
    </row>
    <row r="1055" customHeight="1" spans="1:4">
      <c r="A1055" s="287" t="s">
        <v>888</v>
      </c>
      <c r="B1055" s="285">
        <f t="shared" si="52"/>
        <v>0</v>
      </c>
      <c r="C1055" s="286"/>
      <c r="D1055" s="286"/>
    </row>
    <row r="1056" customHeight="1" spans="1:4">
      <c r="A1056" s="287" t="s">
        <v>889</v>
      </c>
      <c r="B1056" s="285">
        <f t="shared" si="52"/>
        <v>0</v>
      </c>
      <c r="C1056" s="286"/>
      <c r="D1056" s="286"/>
    </row>
    <row r="1057" customHeight="1" spans="1:4">
      <c r="A1057" s="287" t="s">
        <v>890</v>
      </c>
      <c r="B1057" s="285">
        <f t="shared" si="52"/>
        <v>0</v>
      </c>
      <c r="C1057" s="286"/>
      <c r="D1057" s="286"/>
    </row>
    <row r="1058" customHeight="1" spans="1:4">
      <c r="A1058" s="287" t="s">
        <v>891</v>
      </c>
      <c r="B1058" s="285">
        <f t="shared" si="52"/>
        <v>0</v>
      </c>
      <c r="C1058" s="286"/>
      <c r="D1058" s="286"/>
    </row>
    <row r="1059" customHeight="1" spans="1:4">
      <c r="A1059" s="287" t="s">
        <v>892</v>
      </c>
      <c r="B1059" s="285">
        <f t="shared" si="52"/>
        <v>0</v>
      </c>
      <c r="C1059" s="286">
        <f>SUM(C1060,C1070,C1076,)</f>
        <v>0</v>
      </c>
      <c r="D1059" s="286">
        <f>SUM(D1060,D1070,D1076,)</f>
        <v>0</v>
      </c>
    </row>
    <row r="1060" customHeight="1" spans="1:4">
      <c r="A1060" s="287" t="s">
        <v>893</v>
      </c>
      <c r="B1060" s="285">
        <f t="shared" si="52"/>
        <v>0</v>
      </c>
      <c r="C1060" s="286">
        <f>SUM(C1061:C1069)</f>
        <v>0</v>
      </c>
      <c r="D1060" s="286">
        <f>SUM(D1061:D1069)</f>
        <v>0</v>
      </c>
    </row>
    <row r="1061" customHeight="1" spans="1:4">
      <c r="A1061" s="287" t="s">
        <v>668</v>
      </c>
      <c r="B1061" s="285">
        <f t="shared" si="52"/>
        <v>0</v>
      </c>
      <c r="C1061" s="286"/>
      <c r="D1061" s="286"/>
    </row>
    <row r="1062" customHeight="1" spans="1:4">
      <c r="A1062" s="287" t="s">
        <v>669</v>
      </c>
      <c r="B1062" s="285">
        <f t="shared" si="52"/>
        <v>0</v>
      </c>
      <c r="C1062" s="286"/>
      <c r="D1062" s="286"/>
    </row>
    <row r="1063" customHeight="1" spans="1:4">
      <c r="A1063" s="287" t="s">
        <v>670</v>
      </c>
      <c r="B1063" s="285">
        <f t="shared" si="52"/>
        <v>0</v>
      </c>
      <c r="C1063" s="286"/>
      <c r="D1063" s="286"/>
    </row>
    <row r="1064" customHeight="1" spans="1:4">
      <c r="A1064" s="287" t="s">
        <v>894</v>
      </c>
      <c r="B1064" s="285">
        <f t="shared" ref="B1064:B1094" si="53">SUM(C1064:D1064)</f>
        <v>0</v>
      </c>
      <c r="C1064" s="286"/>
      <c r="D1064" s="286"/>
    </row>
    <row r="1065" customHeight="1" spans="1:4">
      <c r="A1065" s="287" t="s">
        <v>895</v>
      </c>
      <c r="B1065" s="285">
        <f t="shared" si="53"/>
        <v>0</v>
      </c>
      <c r="C1065" s="286"/>
      <c r="D1065" s="286"/>
    </row>
    <row r="1066" customHeight="1" spans="1:4">
      <c r="A1066" s="287" t="s">
        <v>896</v>
      </c>
      <c r="B1066" s="285">
        <f t="shared" si="53"/>
        <v>0</v>
      </c>
      <c r="C1066" s="286"/>
      <c r="D1066" s="286"/>
    </row>
    <row r="1067" customHeight="1" spans="1:4">
      <c r="A1067" s="287" t="s">
        <v>897</v>
      </c>
      <c r="B1067" s="285">
        <f t="shared" si="53"/>
        <v>0</v>
      </c>
      <c r="C1067" s="286"/>
      <c r="D1067" s="286"/>
    </row>
    <row r="1068" customHeight="1" spans="1:4">
      <c r="A1068" s="287" t="s">
        <v>687</v>
      </c>
      <c r="B1068" s="285">
        <f t="shared" si="53"/>
        <v>0</v>
      </c>
      <c r="C1068" s="286"/>
      <c r="D1068" s="286"/>
    </row>
    <row r="1069" customHeight="1" spans="1:4">
      <c r="A1069" s="287" t="s">
        <v>898</v>
      </c>
      <c r="B1069" s="285">
        <f t="shared" si="53"/>
        <v>0</v>
      </c>
      <c r="C1069" s="286"/>
      <c r="D1069" s="286"/>
    </row>
    <row r="1070" customHeight="1" spans="1:4">
      <c r="A1070" s="287" t="s">
        <v>899</v>
      </c>
      <c r="B1070" s="285">
        <f t="shared" si="53"/>
        <v>0</v>
      </c>
      <c r="C1070" s="286">
        <f>SUM(C1071:C1075)</f>
        <v>0</v>
      </c>
      <c r="D1070" s="286">
        <f>SUM(D1071:D1075)</f>
        <v>0</v>
      </c>
    </row>
    <row r="1071" customHeight="1" spans="1:4">
      <c r="A1071" s="287" t="s">
        <v>668</v>
      </c>
      <c r="B1071" s="285">
        <f t="shared" si="53"/>
        <v>0</v>
      </c>
      <c r="C1071" s="286"/>
      <c r="D1071" s="286"/>
    </row>
    <row r="1072" customHeight="1" spans="1:4">
      <c r="A1072" s="287" t="s">
        <v>669</v>
      </c>
      <c r="B1072" s="285">
        <f t="shared" si="53"/>
        <v>0</v>
      </c>
      <c r="C1072" s="286"/>
      <c r="D1072" s="286"/>
    </row>
    <row r="1073" customHeight="1" spans="1:4">
      <c r="A1073" s="287" t="s">
        <v>670</v>
      </c>
      <c r="B1073" s="285">
        <f t="shared" si="53"/>
        <v>0</v>
      </c>
      <c r="C1073" s="286"/>
      <c r="D1073" s="286"/>
    </row>
    <row r="1074" customHeight="1" spans="1:4">
      <c r="A1074" s="287" t="s">
        <v>900</v>
      </c>
      <c r="B1074" s="285">
        <f t="shared" si="53"/>
        <v>0</v>
      </c>
      <c r="C1074" s="286"/>
      <c r="D1074" s="286"/>
    </row>
    <row r="1075" customHeight="1" spans="1:4">
      <c r="A1075" s="287" t="s">
        <v>901</v>
      </c>
      <c r="B1075" s="285">
        <f t="shared" si="53"/>
        <v>0</v>
      </c>
      <c r="C1075" s="286"/>
      <c r="D1075" s="286"/>
    </row>
    <row r="1076" customHeight="1" spans="1:4">
      <c r="A1076" s="287" t="s">
        <v>902</v>
      </c>
      <c r="B1076" s="285">
        <f t="shared" si="53"/>
        <v>0</v>
      </c>
      <c r="C1076" s="286">
        <f>SUM(C1077:C1078)</f>
        <v>0</v>
      </c>
      <c r="D1076" s="286">
        <f>SUM(D1077:D1078)</f>
        <v>0</v>
      </c>
    </row>
    <row r="1077" customHeight="1" spans="1:4">
      <c r="A1077" s="287" t="s">
        <v>903</v>
      </c>
      <c r="B1077" s="285">
        <f t="shared" si="53"/>
        <v>0</v>
      </c>
      <c r="C1077" s="286"/>
      <c r="D1077" s="286"/>
    </row>
    <row r="1078" customHeight="1" spans="1:4">
      <c r="A1078" s="287" t="s">
        <v>904</v>
      </c>
      <c r="B1078" s="285">
        <f t="shared" si="53"/>
        <v>0</v>
      </c>
      <c r="C1078" s="286"/>
      <c r="D1078" s="286"/>
    </row>
    <row r="1079" customHeight="1" spans="1:4">
      <c r="A1079" s="287" t="s">
        <v>905</v>
      </c>
      <c r="B1079" s="285">
        <f t="shared" si="53"/>
        <v>0</v>
      </c>
      <c r="C1079" s="286">
        <f>SUM(C1080,C1087,C1093,)</f>
        <v>0</v>
      </c>
      <c r="D1079" s="286">
        <f>SUM(D1080,D1087,D1093,)</f>
        <v>0</v>
      </c>
    </row>
    <row r="1080" customHeight="1" spans="1:4">
      <c r="A1080" s="287" t="s">
        <v>906</v>
      </c>
      <c r="B1080" s="285">
        <f t="shared" si="53"/>
        <v>0</v>
      </c>
      <c r="C1080" s="286">
        <f>SUM(C1081:C1086)</f>
        <v>0</v>
      </c>
      <c r="D1080" s="286">
        <f>SUM(D1081:D1086)</f>
        <v>0</v>
      </c>
    </row>
    <row r="1081" customHeight="1" spans="1:4">
      <c r="A1081" s="287" t="s">
        <v>668</v>
      </c>
      <c r="B1081" s="285">
        <f t="shared" si="53"/>
        <v>0</v>
      </c>
      <c r="C1081" s="286"/>
      <c r="D1081" s="286"/>
    </row>
    <row r="1082" customHeight="1" spans="1:4">
      <c r="A1082" s="287" t="s">
        <v>669</v>
      </c>
      <c r="B1082" s="285">
        <f t="shared" si="53"/>
        <v>0</v>
      </c>
      <c r="C1082" s="286"/>
      <c r="D1082" s="286"/>
    </row>
    <row r="1083" customHeight="1" spans="1:4">
      <c r="A1083" s="287" t="s">
        <v>670</v>
      </c>
      <c r="B1083" s="285">
        <f t="shared" si="53"/>
        <v>0</v>
      </c>
      <c r="C1083" s="286"/>
      <c r="D1083" s="286"/>
    </row>
    <row r="1084" customHeight="1" spans="1:4">
      <c r="A1084" s="287" t="s">
        <v>907</v>
      </c>
      <c r="B1084" s="285">
        <f t="shared" si="53"/>
        <v>0</v>
      </c>
      <c r="C1084" s="286"/>
      <c r="D1084" s="286"/>
    </row>
    <row r="1085" customHeight="1" spans="1:4">
      <c r="A1085" s="287" t="s">
        <v>687</v>
      </c>
      <c r="B1085" s="285">
        <f t="shared" si="53"/>
        <v>0</v>
      </c>
      <c r="C1085" s="286"/>
      <c r="D1085" s="286"/>
    </row>
    <row r="1086" customHeight="1" spans="1:4">
      <c r="A1086" s="287" t="s">
        <v>908</v>
      </c>
      <c r="B1086" s="285">
        <f t="shared" si="53"/>
        <v>0</v>
      </c>
      <c r="C1086" s="286"/>
      <c r="D1086" s="286"/>
    </row>
    <row r="1087" customHeight="1" spans="1:4">
      <c r="A1087" s="287" t="s">
        <v>909</v>
      </c>
      <c r="B1087" s="285">
        <f t="shared" si="53"/>
        <v>0</v>
      </c>
      <c r="C1087" s="286">
        <f>SUM(C1088:C1092)</f>
        <v>0</v>
      </c>
      <c r="D1087" s="286">
        <f>SUM(D1088:D1092)</f>
        <v>0</v>
      </c>
    </row>
    <row r="1088" customHeight="1" spans="1:4">
      <c r="A1088" s="287" t="s">
        <v>910</v>
      </c>
      <c r="B1088" s="285">
        <f t="shared" si="53"/>
        <v>0</v>
      </c>
      <c r="C1088" s="286"/>
      <c r="D1088" s="286"/>
    </row>
    <row r="1089" customHeight="1" spans="1:4">
      <c r="A1089" s="299" t="s">
        <v>911</v>
      </c>
      <c r="B1089" s="285">
        <f t="shared" si="53"/>
        <v>0</v>
      </c>
      <c r="C1089" s="286"/>
      <c r="D1089" s="286"/>
    </row>
    <row r="1090" customHeight="1" spans="1:4">
      <c r="A1090" s="287" t="s">
        <v>912</v>
      </c>
      <c r="B1090" s="285">
        <f t="shared" si="53"/>
        <v>0</v>
      </c>
      <c r="C1090" s="286"/>
      <c r="D1090" s="286"/>
    </row>
    <row r="1091" customHeight="1" spans="1:4">
      <c r="A1091" s="287" t="s">
        <v>913</v>
      </c>
      <c r="B1091" s="285">
        <f t="shared" si="53"/>
        <v>0</v>
      </c>
      <c r="C1091" s="286"/>
      <c r="D1091" s="286"/>
    </row>
    <row r="1092" customHeight="1" spans="1:4">
      <c r="A1092" s="287" t="s">
        <v>914</v>
      </c>
      <c r="B1092" s="285">
        <f t="shared" si="53"/>
        <v>0</v>
      </c>
      <c r="C1092" s="286"/>
      <c r="D1092" s="286"/>
    </row>
    <row r="1093" customHeight="1" spans="1:4">
      <c r="A1093" s="287" t="s">
        <v>915</v>
      </c>
      <c r="B1093" s="285">
        <f t="shared" si="53"/>
        <v>0</v>
      </c>
      <c r="C1093" s="286"/>
      <c r="D1093" s="286"/>
    </row>
    <row r="1094" customHeight="1" spans="1:4">
      <c r="A1094" s="287" t="s">
        <v>916</v>
      </c>
      <c r="B1094" s="285">
        <f t="shared" si="53"/>
        <v>29</v>
      </c>
      <c r="C1094" s="286">
        <f>SUM(C1095:C1103)</f>
        <v>0</v>
      </c>
      <c r="D1094" s="286">
        <f>SUM(D1095:D1103)</f>
        <v>29</v>
      </c>
    </row>
    <row r="1095" customHeight="1" spans="1:4">
      <c r="A1095" s="287" t="s">
        <v>917</v>
      </c>
      <c r="B1095" s="285">
        <f t="shared" ref="B1095" si="54">SUM(C1095:D1095)</f>
        <v>0</v>
      </c>
      <c r="C1095" s="286"/>
      <c r="D1095" s="286"/>
    </row>
    <row r="1096" customHeight="1" spans="1:4">
      <c r="A1096" s="287" t="s">
        <v>918</v>
      </c>
      <c r="B1096" s="285">
        <f t="shared" ref="B1096:B1127" si="55">SUM(C1096:D1096)</f>
        <v>0</v>
      </c>
      <c r="C1096" s="286"/>
      <c r="D1096" s="286"/>
    </row>
    <row r="1097" customHeight="1" spans="1:4">
      <c r="A1097" s="287" t="s">
        <v>919</v>
      </c>
      <c r="B1097" s="285">
        <f t="shared" si="55"/>
        <v>0</v>
      </c>
      <c r="C1097" s="286"/>
      <c r="D1097" s="286"/>
    </row>
    <row r="1098" customHeight="1" spans="1:4">
      <c r="A1098" s="287" t="s">
        <v>920</v>
      </c>
      <c r="B1098" s="285">
        <f t="shared" si="55"/>
        <v>0</v>
      </c>
      <c r="C1098" s="286"/>
      <c r="D1098" s="286"/>
    </row>
    <row r="1099" customHeight="1" spans="1:4">
      <c r="A1099" s="287" t="s">
        <v>921</v>
      </c>
      <c r="B1099" s="285">
        <f t="shared" si="55"/>
        <v>0</v>
      </c>
      <c r="C1099" s="286"/>
      <c r="D1099" s="286"/>
    </row>
    <row r="1100" customHeight="1" spans="1:4">
      <c r="A1100" s="287" t="s">
        <v>686</v>
      </c>
      <c r="B1100" s="285">
        <f t="shared" si="55"/>
        <v>0</v>
      </c>
      <c r="C1100" s="286"/>
      <c r="D1100" s="286"/>
    </row>
    <row r="1101" customHeight="1" spans="1:4">
      <c r="A1101" s="287" t="s">
        <v>922</v>
      </c>
      <c r="B1101" s="285">
        <f t="shared" si="55"/>
        <v>0</v>
      </c>
      <c r="C1101" s="286"/>
      <c r="D1101" s="286"/>
    </row>
    <row r="1102" customHeight="1" spans="1:4">
      <c r="A1102" s="287" t="s">
        <v>923</v>
      </c>
      <c r="B1102" s="285">
        <f t="shared" si="55"/>
        <v>0</v>
      </c>
      <c r="C1102" s="286"/>
      <c r="D1102" s="286"/>
    </row>
    <row r="1103" customHeight="1" spans="1:4">
      <c r="A1103" s="287" t="s">
        <v>924</v>
      </c>
      <c r="B1103" s="285">
        <f t="shared" si="55"/>
        <v>29</v>
      </c>
      <c r="C1103" s="286"/>
      <c r="D1103" s="286">
        <v>29</v>
      </c>
    </row>
    <row r="1104" customHeight="1" spans="1:4">
      <c r="A1104" s="287" t="s">
        <v>925</v>
      </c>
      <c r="B1104" s="285">
        <f t="shared" si="55"/>
        <v>0</v>
      </c>
      <c r="C1104" s="286">
        <f>SUM(C1105,C1124,C1143,C1152,C1167,)</f>
        <v>0</v>
      </c>
      <c r="D1104" s="286">
        <f>SUM(D1105,D1124,D1143,D1152,D1167,)</f>
        <v>0</v>
      </c>
    </row>
    <row r="1105" customHeight="1" spans="1:4">
      <c r="A1105" s="287" t="s">
        <v>926</v>
      </c>
      <c r="B1105" s="285">
        <f t="shared" si="55"/>
        <v>0</v>
      </c>
      <c r="C1105" s="286">
        <f>SUM(C1106:C1123)</f>
        <v>0</v>
      </c>
      <c r="D1105" s="286">
        <f>SUM(D1106:D1123)</f>
        <v>0</v>
      </c>
    </row>
    <row r="1106" customHeight="1" spans="1:4">
      <c r="A1106" s="287" t="s">
        <v>668</v>
      </c>
      <c r="B1106" s="285">
        <f t="shared" si="55"/>
        <v>0</v>
      </c>
      <c r="C1106" s="286"/>
      <c r="D1106" s="286"/>
    </row>
    <row r="1107" customHeight="1" spans="1:4">
      <c r="A1107" s="287" t="s">
        <v>669</v>
      </c>
      <c r="B1107" s="285">
        <f t="shared" si="55"/>
        <v>0</v>
      </c>
      <c r="C1107" s="286"/>
      <c r="D1107" s="286"/>
    </row>
    <row r="1108" customHeight="1" spans="1:4">
      <c r="A1108" s="287" t="s">
        <v>670</v>
      </c>
      <c r="B1108" s="285">
        <f t="shared" si="55"/>
        <v>0</v>
      </c>
      <c r="C1108" s="286"/>
      <c r="D1108" s="286"/>
    </row>
    <row r="1109" customHeight="1" spans="1:4">
      <c r="A1109" s="287" t="s">
        <v>927</v>
      </c>
      <c r="B1109" s="285">
        <f t="shared" si="55"/>
        <v>0</v>
      </c>
      <c r="C1109" s="286"/>
      <c r="D1109" s="286"/>
    </row>
    <row r="1110" customHeight="1" spans="1:4">
      <c r="A1110" s="287" t="s">
        <v>928</v>
      </c>
      <c r="B1110" s="285">
        <f t="shared" si="55"/>
        <v>0</v>
      </c>
      <c r="C1110" s="286"/>
      <c r="D1110" s="286"/>
    </row>
    <row r="1111" customHeight="1" spans="1:4">
      <c r="A1111" s="287" t="s">
        <v>929</v>
      </c>
      <c r="B1111" s="285">
        <f t="shared" si="55"/>
        <v>0</v>
      </c>
      <c r="C1111" s="286"/>
      <c r="D1111" s="286"/>
    </row>
    <row r="1112" customHeight="1" spans="1:4">
      <c r="A1112" s="287" t="s">
        <v>930</v>
      </c>
      <c r="B1112" s="285">
        <f t="shared" si="55"/>
        <v>0</v>
      </c>
      <c r="C1112" s="286"/>
      <c r="D1112" s="286"/>
    </row>
    <row r="1113" customHeight="1" spans="1:4">
      <c r="A1113" s="287" t="s">
        <v>931</v>
      </c>
      <c r="B1113" s="285">
        <f t="shared" si="55"/>
        <v>0</v>
      </c>
      <c r="C1113" s="286"/>
      <c r="D1113" s="286"/>
    </row>
    <row r="1114" customHeight="1" spans="1:4">
      <c r="A1114" s="287" t="s">
        <v>932</v>
      </c>
      <c r="B1114" s="285">
        <f t="shared" si="55"/>
        <v>0</v>
      </c>
      <c r="C1114" s="286"/>
      <c r="D1114" s="286"/>
    </row>
    <row r="1115" customHeight="1" spans="1:4">
      <c r="A1115" s="287" t="s">
        <v>933</v>
      </c>
      <c r="B1115" s="285">
        <f t="shared" si="55"/>
        <v>0</v>
      </c>
      <c r="C1115" s="286"/>
      <c r="D1115" s="286"/>
    </row>
    <row r="1116" customHeight="1" spans="1:4">
      <c r="A1116" s="287" t="s">
        <v>934</v>
      </c>
      <c r="B1116" s="285">
        <f t="shared" si="55"/>
        <v>0</v>
      </c>
      <c r="C1116" s="286"/>
      <c r="D1116" s="286"/>
    </row>
    <row r="1117" customHeight="1" spans="1:4">
      <c r="A1117" s="287" t="s">
        <v>935</v>
      </c>
      <c r="B1117" s="285">
        <f t="shared" si="55"/>
        <v>0</v>
      </c>
      <c r="C1117" s="286"/>
      <c r="D1117" s="286"/>
    </row>
    <row r="1118" customHeight="1" spans="1:4">
      <c r="A1118" s="287" t="s">
        <v>936</v>
      </c>
      <c r="B1118" s="285">
        <f t="shared" si="55"/>
        <v>0</v>
      </c>
      <c r="C1118" s="286"/>
      <c r="D1118" s="286"/>
    </row>
    <row r="1119" customHeight="1" spans="1:4">
      <c r="A1119" s="287" t="s">
        <v>937</v>
      </c>
      <c r="B1119" s="285">
        <f t="shared" si="55"/>
        <v>0</v>
      </c>
      <c r="C1119" s="286"/>
      <c r="D1119" s="286"/>
    </row>
    <row r="1120" customHeight="1" spans="1:4">
      <c r="A1120" s="287" t="s">
        <v>938</v>
      </c>
      <c r="B1120" s="285">
        <f t="shared" si="55"/>
        <v>0</v>
      </c>
      <c r="C1120" s="286"/>
      <c r="D1120" s="286"/>
    </row>
    <row r="1121" customHeight="1" spans="1:4">
      <c r="A1121" s="287" t="s">
        <v>939</v>
      </c>
      <c r="B1121" s="285">
        <f t="shared" si="55"/>
        <v>0</v>
      </c>
      <c r="C1121" s="286"/>
      <c r="D1121" s="286"/>
    </row>
    <row r="1122" customHeight="1" spans="1:4">
      <c r="A1122" s="287" t="s">
        <v>687</v>
      </c>
      <c r="B1122" s="285">
        <f t="shared" si="55"/>
        <v>0</v>
      </c>
      <c r="C1122" s="286"/>
      <c r="D1122" s="286"/>
    </row>
    <row r="1123" customHeight="1" spans="1:4">
      <c r="A1123" s="287" t="s">
        <v>940</v>
      </c>
      <c r="B1123" s="285">
        <f t="shared" si="55"/>
        <v>0</v>
      </c>
      <c r="C1123" s="286"/>
      <c r="D1123" s="286"/>
    </row>
    <row r="1124" customHeight="1" spans="1:4">
      <c r="A1124" s="287" t="s">
        <v>941</v>
      </c>
      <c r="B1124" s="285">
        <f t="shared" si="55"/>
        <v>0</v>
      </c>
      <c r="C1124" s="286">
        <f>SUM(C1125:C1142)</f>
        <v>0</v>
      </c>
      <c r="D1124" s="286">
        <f>SUM(D1125:D1142)</f>
        <v>0</v>
      </c>
    </row>
    <row r="1125" customHeight="1" spans="1:4">
      <c r="A1125" s="287" t="s">
        <v>668</v>
      </c>
      <c r="B1125" s="285">
        <f t="shared" si="55"/>
        <v>0</v>
      </c>
      <c r="C1125" s="286"/>
      <c r="D1125" s="286"/>
    </row>
    <row r="1126" customHeight="1" spans="1:4">
      <c r="A1126" s="287" t="s">
        <v>669</v>
      </c>
      <c r="B1126" s="285">
        <f t="shared" si="55"/>
        <v>0</v>
      </c>
      <c r="C1126" s="286"/>
      <c r="D1126" s="286"/>
    </row>
    <row r="1127" customHeight="1" spans="1:4">
      <c r="A1127" s="287" t="s">
        <v>670</v>
      </c>
      <c r="B1127" s="285">
        <f t="shared" si="55"/>
        <v>0</v>
      </c>
      <c r="C1127" s="286"/>
      <c r="D1127" s="286"/>
    </row>
    <row r="1128" customHeight="1" spans="1:4">
      <c r="A1128" s="287" t="s">
        <v>942</v>
      </c>
      <c r="B1128" s="285">
        <f t="shared" ref="B1128:B1158" si="56">SUM(C1128:D1128)</f>
        <v>0</v>
      </c>
      <c r="C1128" s="286"/>
      <c r="D1128" s="286"/>
    </row>
    <row r="1129" customHeight="1" spans="1:4">
      <c r="A1129" s="287" t="s">
        <v>943</v>
      </c>
      <c r="B1129" s="285">
        <f t="shared" si="56"/>
        <v>0</v>
      </c>
      <c r="C1129" s="286"/>
      <c r="D1129" s="286"/>
    </row>
    <row r="1130" customHeight="1" spans="1:4">
      <c r="A1130" s="287" t="s">
        <v>944</v>
      </c>
      <c r="B1130" s="285">
        <f t="shared" si="56"/>
        <v>0</v>
      </c>
      <c r="C1130" s="286"/>
      <c r="D1130" s="286"/>
    </row>
    <row r="1131" customHeight="1" spans="1:4">
      <c r="A1131" s="287" t="s">
        <v>945</v>
      </c>
      <c r="B1131" s="285">
        <f t="shared" si="56"/>
        <v>0</v>
      </c>
      <c r="C1131" s="286"/>
      <c r="D1131" s="286"/>
    </row>
    <row r="1132" customHeight="1" spans="1:4">
      <c r="A1132" s="287" t="s">
        <v>946</v>
      </c>
      <c r="B1132" s="285">
        <f t="shared" si="56"/>
        <v>0</v>
      </c>
      <c r="C1132" s="286"/>
      <c r="D1132" s="286"/>
    </row>
    <row r="1133" customHeight="1" spans="1:4">
      <c r="A1133" s="287" t="s">
        <v>947</v>
      </c>
      <c r="B1133" s="285">
        <f t="shared" si="56"/>
        <v>0</v>
      </c>
      <c r="C1133" s="286"/>
      <c r="D1133" s="286"/>
    </row>
    <row r="1134" customHeight="1" spans="1:4">
      <c r="A1134" s="287" t="s">
        <v>948</v>
      </c>
      <c r="B1134" s="285">
        <f t="shared" si="56"/>
        <v>0</v>
      </c>
      <c r="C1134" s="286"/>
      <c r="D1134" s="286"/>
    </row>
    <row r="1135" customHeight="1" spans="1:4">
      <c r="A1135" s="287" t="s">
        <v>949</v>
      </c>
      <c r="B1135" s="285">
        <f t="shared" si="56"/>
        <v>0</v>
      </c>
      <c r="C1135" s="286"/>
      <c r="D1135" s="286"/>
    </row>
    <row r="1136" customHeight="1" spans="1:4">
      <c r="A1136" s="287" t="s">
        <v>950</v>
      </c>
      <c r="B1136" s="285">
        <f t="shared" si="56"/>
        <v>0</v>
      </c>
      <c r="C1136" s="286"/>
      <c r="D1136" s="286"/>
    </row>
    <row r="1137" customHeight="1" spans="1:4">
      <c r="A1137" s="287" t="s">
        <v>951</v>
      </c>
      <c r="B1137" s="285">
        <f t="shared" si="56"/>
        <v>0</v>
      </c>
      <c r="C1137" s="286"/>
      <c r="D1137" s="286"/>
    </row>
    <row r="1138" customHeight="1" spans="1:4">
      <c r="A1138" s="287" t="s">
        <v>952</v>
      </c>
      <c r="B1138" s="285">
        <f t="shared" si="56"/>
        <v>0</v>
      </c>
      <c r="C1138" s="286"/>
      <c r="D1138" s="286"/>
    </row>
    <row r="1139" customHeight="1" spans="1:4">
      <c r="A1139" s="287" t="s">
        <v>953</v>
      </c>
      <c r="B1139" s="285">
        <f t="shared" si="56"/>
        <v>0</v>
      </c>
      <c r="C1139" s="286"/>
      <c r="D1139" s="286"/>
    </row>
    <row r="1140" customHeight="1" spans="1:4">
      <c r="A1140" s="287" t="s">
        <v>954</v>
      </c>
      <c r="B1140" s="285">
        <f t="shared" si="56"/>
        <v>0</v>
      </c>
      <c r="C1140" s="286"/>
      <c r="D1140" s="286"/>
    </row>
    <row r="1141" customHeight="1" spans="1:4">
      <c r="A1141" s="287" t="s">
        <v>687</v>
      </c>
      <c r="B1141" s="285">
        <f t="shared" si="56"/>
        <v>0</v>
      </c>
      <c r="C1141" s="286"/>
      <c r="D1141" s="286"/>
    </row>
    <row r="1142" customHeight="1" spans="1:4">
      <c r="A1142" s="287" t="s">
        <v>955</v>
      </c>
      <c r="B1142" s="285">
        <f t="shared" si="56"/>
        <v>0</v>
      </c>
      <c r="C1142" s="286"/>
      <c r="D1142" s="286"/>
    </row>
    <row r="1143" customHeight="1" spans="1:4">
      <c r="A1143" s="287" t="s">
        <v>956</v>
      </c>
      <c r="B1143" s="285">
        <f t="shared" si="56"/>
        <v>0</v>
      </c>
      <c r="C1143" s="286">
        <f>SUM(C1144:C1151)</f>
        <v>0</v>
      </c>
      <c r="D1143" s="286">
        <f>SUM(D1144:D1151)</f>
        <v>0</v>
      </c>
    </row>
    <row r="1144" customHeight="1" spans="1:4">
      <c r="A1144" s="287" t="s">
        <v>668</v>
      </c>
      <c r="B1144" s="285">
        <f t="shared" si="56"/>
        <v>0</v>
      </c>
      <c r="C1144" s="286"/>
      <c r="D1144" s="286"/>
    </row>
    <row r="1145" customHeight="1" spans="1:4">
      <c r="A1145" s="287" t="s">
        <v>669</v>
      </c>
      <c r="B1145" s="285">
        <f t="shared" si="56"/>
        <v>0</v>
      </c>
      <c r="C1145" s="286"/>
      <c r="D1145" s="286"/>
    </row>
    <row r="1146" customHeight="1" spans="1:4">
      <c r="A1146" s="287" t="s">
        <v>670</v>
      </c>
      <c r="B1146" s="285">
        <f t="shared" si="56"/>
        <v>0</v>
      </c>
      <c r="C1146" s="286"/>
      <c r="D1146" s="286"/>
    </row>
    <row r="1147" customHeight="1" spans="1:4">
      <c r="A1147" s="287" t="s">
        <v>957</v>
      </c>
      <c r="B1147" s="285">
        <f t="shared" si="56"/>
        <v>0</v>
      </c>
      <c r="C1147" s="286"/>
      <c r="D1147" s="286"/>
    </row>
    <row r="1148" customHeight="1" spans="1:4">
      <c r="A1148" s="287" t="s">
        <v>958</v>
      </c>
      <c r="B1148" s="285">
        <f t="shared" si="56"/>
        <v>0</v>
      </c>
      <c r="C1148" s="286"/>
      <c r="D1148" s="286"/>
    </row>
    <row r="1149" customHeight="1" spans="1:4">
      <c r="A1149" s="287" t="s">
        <v>959</v>
      </c>
      <c r="B1149" s="285">
        <f t="shared" si="56"/>
        <v>0</v>
      </c>
      <c r="C1149" s="286"/>
      <c r="D1149" s="286"/>
    </row>
    <row r="1150" customHeight="1" spans="1:4">
      <c r="A1150" s="287" t="s">
        <v>687</v>
      </c>
      <c r="B1150" s="285">
        <f t="shared" si="56"/>
        <v>0</v>
      </c>
      <c r="C1150" s="286"/>
      <c r="D1150" s="286"/>
    </row>
    <row r="1151" customHeight="1" spans="1:4">
      <c r="A1151" s="287" t="s">
        <v>960</v>
      </c>
      <c r="B1151" s="285">
        <f t="shared" si="56"/>
        <v>0</v>
      </c>
      <c r="C1151" s="286"/>
      <c r="D1151" s="286"/>
    </row>
    <row r="1152" customHeight="1" spans="1:4">
      <c r="A1152" s="287" t="s">
        <v>961</v>
      </c>
      <c r="B1152" s="285">
        <f t="shared" si="56"/>
        <v>0</v>
      </c>
      <c r="C1152" s="286">
        <f>SUM(C1153:C1166)</f>
        <v>0</v>
      </c>
      <c r="D1152" s="286">
        <f>SUM(D1153:D1166)</f>
        <v>0</v>
      </c>
    </row>
    <row r="1153" customHeight="1" spans="1:4">
      <c r="A1153" s="287" t="s">
        <v>668</v>
      </c>
      <c r="B1153" s="285">
        <f t="shared" si="56"/>
        <v>0</v>
      </c>
      <c r="C1153" s="286"/>
      <c r="D1153" s="286"/>
    </row>
    <row r="1154" customHeight="1" spans="1:4">
      <c r="A1154" s="287" t="s">
        <v>669</v>
      </c>
      <c r="B1154" s="285">
        <f t="shared" si="56"/>
        <v>0</v>
      </c>
      <c r="C1154" s="286"/>
      <c r="D1154" s="286"/>
    </row>
    <row r="1155" customHeight="1" spans="1:4">
      <c r="A1155" s="287" t="s">
        <v>670</v>
      </c>
      <c r="B1155" s="285">
        <f t="shared" si="56"/>
        <v>0</v>
      </c>
      <c r="C1155" s="286"/>
      <c r="D1155" s="286"/>
    </row>
    <row r="1156" customHeight="1" spans="1:4">
      <c r="A1156" s="287" t="s">
        <v>962</v>
      </c>
      <c r="B1156" s="285">
        <f t="shared" si="56"/>
        <v>0</v>
      </c>
      <c r="C1156" s="286"/>
      <c r="D1156" s="286"/>
    </row>
    <row r="1157" customHeight="1" spans="1:4">
      <c r="A1157" s="287" t="s">
        <v>963</v>
      </c>
      <c r="B1157" s="285">
        <f t="shared" si="56"/>
        <v>0</v>
      </c>
      <c r="C1157" s="286"/>
      <c r="D1157" s="286"/>
    </row>
    <row r="1158" customHeight="1" spans="1:4">
      <c r="A1158" s="287" t="s">
        <v>964</v>
      </c>
      <c r="B1158" s="285">
        <f t="shared" si="56"/>
        <v>0</v>
      </c>
      <c r="C1158" s="286"/>
      <c r="D1158" s="286"/>
    </row>
    <row r="1159" customHeight="1" spans="1:4">
      <c r="A1159" s="287" t="s">
        <v>965</v>
      </c>
      <c r="B1159" s="285">
        <f t="shared" ref="B1159" si="57">SUM(C1159:D1159)</f>
        <v>0</v>
      </c>
      <c r="C1159" s="286"/>
      <c r="D1159" s="286"/>
    </row>
    <row r="1160" customHeight="1" spans="1:4">
      <c r="A1160" s="287" t="s">
        <v>966</v>
      </c>
      <c r="B1160" s="285">
        <f t="shared" ref="B1160:B1191" si="58">SUM(C1160:D1160)</f>
        <v>0</v>
      </c>
      <c r="C1160" s="286"/>
      <c r="D1160" s="286"/>
    </row>
    <row r="1161" customHeight="1" spans="1:4">
      <c r="A1161" s="287" t="s">
        <v>967</v>
      </c>
      <c r="B1161" s="285">
        <f t="shared" si="58"/>
        <v>0</v>
      </c>
      <c r="C1161" s="286"/>
      <c r="D1161" s="286"/>
    </row>
    <row r="1162" customHeight="1" spans="1:4">
      <c r="A1162" s="287" t="s">
        <v>968</v>
      </c>
      <c r="B1162" s="285">
        <f t="shared" si="58"/>
        <v>0</v>
      </c>
      <c r="C1162" s="286"/>
      <c r="D1162" s="286"/>
    </row>
    <row r="1163" customHeight="1" spans="1:4">
      <c r="A1163" s="287" t="s">
        <v>969</v>
      </c>
      <c r="B1163" s="285">
        <f t="shared" si="58"/>
        <v>0</v>
      </c>
      <c r="C1163" s="286"/>
      <c r="D1163" s="286"/>
    </row>
    <row r="1164" customHeight="1" spans="1:4">
      <c r="A1164" s="287" t="s">
        <v>970</v>
      </c>
      <c r="B1164" s="285">
        <f t="shared" si="58"/>
        <v>0</v>
      </c>
      <c r="C1164" s="286"/>
      <c r="D1164" s="286"/>
    </row>
    <row r="1165" customHeight="1" spans="1:4">
      <c r="A1165" s="287" t="s">
        <v>971</v>
      </c>
      <c r="B1165" s="285">
        <f t="shared" si="58"/>
        <v>0</v>
      </c>
      <c r="C1165" s="286"/>
      <c r="D1165" s="286"/>
    </row>
    <row r="1166" customHeight="1" spans="1:4">
      <c r="A1166" s="287" t="s">
        <v>972</v>
      </c>
      <c r="B1166" s="285">
        <f t="shared" si="58"/>
        <v>0</v>
      </c>
      <c r="C1166" s="286"/>
      <c r="D1166" s="286"/>
    </row>
    <row r="1167" customHeight="1" spans="1:4">
      <c r="A1167" s="287" t="s">
        <v>973</v>
      </c>
      <c r="B1167" s="285">
        <f t="shared" si="58"/>
        <v>0</v>
      </c>
      <c r="C1167" s="286"/>
      <c r="D1167" s="286"/>
    </row>
    <row r="1168" customHeight="1" spans="1:4">
      <c r="A1168" s="287" t="s">
        <v>974</v>
      </c>
      <c r="B1168" s="285">
        <f t="shared" si="58"/>
        <v>617</v>
      </c>
      <c r="C1168" s="286">
        <f>SUM(C1169,C1178,C1182,)</f>
        <v>617</v>
      </c>
      <c r="D1168" s="286">
        <f>SUM(D1169,D1178,D1182,)</f>
        <v>0</v>
      </c>
    </row>
    <row r="1169" customHeight="1" spans="1:4">
      <c r="A1169" s="287" t="s">
        <v>975</v>
      </c>
      <c r="B1169" s="285">
        <f t="shared" si="58"/>
        <v>0</v>
      </c>
      <c r="C1169" s="286">
        <f>SUM(C1170:C1177)</f>
        <v>0</v>
      </c>
      <c r="D1169" s="286">
        <f>SUM(D1170:D1177)</f>
        <v>0</v>
      </c>
    </row>
    <row r="1170" customHeight="1" spans="1:4">
      <c r="A1170" s="287" t="s">
        <v>976</v>
      </c>
      <c r="B1170" s="285">
        <f t="shared" si="58"/>
        <v>0</v>
      </c>
      <c r="C1170" s="286"/>
      <c r="D1170" s="286"/>
    </row>
    <row r="1171" customHeight="1" spans="1:4">
      <c r="A1171" s="287" t="s">
        <v>977</v>
      </c>
      <c r="B1171" s="285">
        <f t="shared" si="58"/>
        <v>0</v>
      </c>
      <c r="C1171" s="286"/>
      <c r="D1171" s="286"/>
    </row>
    <row r="1172" customHeight="1" spans="1:4">
      <c r="A1172" s="287" t="s">
        <v>978</v>
      </c>
      <c r="B1172" s="285">
        <f t="shared" si="58"/>
        <v>0</v>
      </c>
      <c r="C1172" s="286"/>
      <c r="D1172" s="286"/>
    </row>
    <row r="1173" customHeight="1" spans="1:4">
      <c r="A1173" s="287" t="s">
        <v>979</v>
      </c>
      <c r="B1173" s="285">
        <f t="shared" si="58"/>
        <v>0</v>
      </c>
      <c r="C1173" s="286"/>
      <c r="D1173" s="286"/>
    </row>
    <row r="1174" customHeight="1" spans="1:4">
      <c r="A1174" s="287" t="s">
        <v>980</v>
      </c>
      <c r="B1174" s="285">
        <f t="shared" si="58"/>
        <v>0</v>
      </c>
      <c r="C1174" s="286"/>
      <c r="D1174" s="286"/>
    </row>
    <row r="1175" customHeight="1" spans="1:4">
      <c r="A1175" s="287" t="s">
        <v>981</v>
      </c>
      <c r="B1175" s="285">
        <f t="shared" si="58"/>
        <v>0</v>
      </c>
      <c r="C1175" s="286"/>
      <c r="D1175" s="286"/>
    </row>
    <row r="1176" customHeight="1" spans="1:4">
      <c r="A1176" s="287" t="s">
        <v>982</v>
      </c>
      <c r="B1176" s="285">
        <f t="shared" si="58"/>
        <v>0</v>
      </c>
      <c r="C1176" s="286"/>
      <c r="D1176" s="286"/>
    </row>
    <row r="1177" customHeight="1" spans="1:4">
      <c r="A1177" s="287" t="s">
        <v>983</v>
      </c>
      <c r="B1177" s="285">
        <f t="shared" si="58"/>
        <v>0</v>
      </c>
      <c r="C1177" s="286"/>
      <c r="D1177" s="286"/>
    </row>
    <row r="1178" customHeight="1" spans="1:4">
      <c r="A1178" s="287" t="s">
        <v>984</v>
      </c>
      <c r="B1178" s="285">
        <f t="shared" si="58"/>
        <v>617</v>
      </c>
      <c r="C1178" s="286">
        <f>SUM(C1179:C1181)</f>
        <v>617</v>
      </c>
      <c r="D1178" s="286">
        <f>SUM(D1179:D1181)</f>
        <v>0</v>
      </c>
    </row>
    <row r="1179" customHeight="1" spans="1:4">
      <c r="A1179" s="287" t="s">
        <v>985</v>
      </c>
      <c r="B1179" s="285">
        <f t="shared" si="58"/>
        <v>617</v>
      </c>
      <c r="C1179" s="286">
        <v>617</v>
      </c>
      <c r="D1179" s="286"/>
    </row>
    <row r="1180" customHeight="1" spans="1:4">
      <c r="A1180" s="287" t="s">
        <v>986</v>
      </c>
      <c r="B1180" s="285">
        <f t="shared" si="58"/>
        <v>0</v>
      </c>
      <c r="C1180" s="286"/>
      <c r="D1180" s="286"/>
    </row>
    <row r="1181" customHeight="1" spans="1:4">
      <c r="A1181" s="287" t="s">
        <v>987</v>
      </c>
      <c r="B1181" s="285">
        <f t="shared" si="58"/>
        <v>0</v>
      </c>
      <c r="C1181" s="286"/>
      <c r="D1181" s="286"/>
    </row>
    <row r="1182" customHeight="1" spans="1:4">
      <c r="A1182" s="287" t="s">
        <v>988</v>
      </c>
      <c r="B1182" s="285">
        <f t="shared" si="58"/>
        <v>0</v>
      </c>
      <c r="C1182" s="286">
        <f>SUM(C1183:C1185)</f>
        <v>0</v>
      </c>
      <c r="D1182" s="286">
        <f>SUM(D1183:D1185)</f>
        <v>0</v>
      </c>
    </row>
    <row r="1183" customHeight="1" spans="1:4">
      <c r="A1183" s="287" t="s">
        <v>989</v>
      </c>
      <c r="B1183" s="285">
        <f t="shared" si="58"/>
        <v>0</v>
      </c>
      <c r="C1183" s="286"/>
      <c r="D1183" s="286"/>
    </row>
    <row r="1184" customHeight="1" spans="1:4">
      <c r="A1184" s="287" t="s">
        <v>990</v>
      </c>
      <c r="B1184" s="285">
        <f t="shared" si="58"/>
        <v>0</v>
      </c>
      <c r="C1184" s="286"/>
      <c r="D1184" s="286"/>
    </row>
    <row r="1185" customHeight="1" spans="1:4">
      <c r="A1185" s="287" t="s">
        <v>991</v>
      </c>
      <c r="B1185" s="285">
        <f t="shared" si="58"/>
        <v>0</v>
      </c>
      <c r="C1185" s="286"/>
      <c r="D1185" s="286"/>
    </row>
    <row r="1186" customHeight="1" spans="1:4">
      <c r="A1186" s="287" t="s">
        <v>992</v>
      </c>
      <c r="B1186" s="285">
        <f t="shared" si="58"/>
        <v>0</v>
      </c>
      <c r="C1186" s="286">
        <f>SUM(C1187,C1202,C1216,C1221,C1227,)</f>
        <v>0</v>
      </c>
      <c r="D1186" s="286">
        <f>SUM(D1187,D1202,D1216,D1221,D1227,)</f>
        <v>0</v>
      </c>
    </row>
    <row r="1187" customHeight="1" spans="1:4">
      <c r="A1187" s="287" t="s">
        <v>993</v>
      </c>
      <c r="B1187" s="285">
        <f t="shared" si="58"/>
        <v>0</v>
      </c>
      <c r="C1187" s="286">
        <f>SUM(C1188:C1201)</f>
        <v>0</v>
      </c>
      <c r="D1187" s="286">
        <f>SUM(D1188:D1201)</f>
        <v>0</v>
      </c>
    </row>
    <row r="1188" customHeight="1" spans="1:4">
      <c r="A1188" s="287" t="s">
        <v>668</v>
      </c>
      <c r="B1188" s="285">
        <f t="shared" si="58"/>
        <v>0</v>
      </c>
      <c r="C1188" s="286"/>
      <c r="D1188" s="286"/>
    </row>
    <row r="1189" customHeight="1" spans="1:4">
      <c r="A1189" s="287" t="s">
        <v>669</v>
      </c>
      <c r="B1189" s="285">
        <f t="shared" si="58"/>
        <v>0</v>
      </c>
      <c r="C1189" s="286"/>
      <c r="D1189" s="286"/>
    </row>
    <row r="1190" customHeight="1" spans="1:4">
      <c r="A1190" s="287" t="s">
        <v>670</v>
      </c>
      <c r="B1190" s="285">
        <f t="shared" si="58"/>
        <v>0</v>
      </c>
      <c r="C1190" s="286"/>
      <c r="D1190" s="286"/>
    </row>
    <row r="1191" customHeight="1" spans="1:4">
      <c r="A1191" s="287" t="s">
        <v>994</v>
      </c>
      <c r="B1191" s="285">
        <f t="shared" si="58"/>
        <v>0</v>
      </c>
      <c r="C1191" s="286"/>
      <c r="D1191" s="286"/>
    </row>
    <row r="1192" customHeight="1" spans="1:4">
      <c r="A1192" s="287" t="s">
        <v>995</v>
      </c>
      <c r="B1192" s="285">
        <f t="shared" ref="B1192:B1222" si="59">SUM(C1192:D1192)</f>
        <v>0</v>
      </c>
      <c r="C1192" s="286"/>
      <c r="D1192" s="286"/>
    </row>
    <row r="1193" customHeight="1" spans="1:4">
      <c r="A1193" s="287" t="s">
        <v>996</v>
      </c>
      <c r="B1193" s="285">
        <f t="shared" si="59"/>
        <v>0</v>
      </c>
      <c r="C1193" s="286"/>
      <c r="D1193" s="286"/>
    </row>
    <row r="1194" customHeight="1" spans="1:4">
      <c r="A1194" s="287" t="s">
        <v>997</v>
      </c>
      <c r="B1194" s="285">
        <f t="shared" si="59"/>
        <v>0</v>
      </c>
      <c r="C1194" s="286"/>
      <c r="D1194" s="286"/>
    </row>
    <row r="1195" customHeight="1" spans="1:4">
      <c r="A1195" s="287" t="s">
        <v>998</v>
      </c>
      <c r="B1195" s="285">
        <f t="shared" si="59"/>
        <v>0</v>
      </c>
      <c r="C1195" s="286"/>
      <c r="D1195" s="286"/>
    </row>
    <row r="1196" customHeight="1" spans="1:4">
      <c r="A1196" s="287" t="s">
        <v>999</v>
      </c>
      <c r="B1196" s="285">
        <f t="shared" si="59"/>
        <v>0</v>
      </c>
      <c r="C1196" s="286"/>
      <c r="D1196" s="286"/>
    </row>
    <row r="1197" customHeight="1" spans="1:4">
      <c r="A1197" s="287" t="s">
        <v>1000</v>
      </c>
      <c r="B1197" s="285">
        <f t="shared" si="59"/>
        <v>0</v>
      </c>
      <c r="C1197" s="286"/>
      <c r="D1197" s="286"/>
    </row>
    <row r="1198" customHeight="1" spans="1:4">
      <c r="A1198" s="287" t="s">
        <v>1001</v>
      </c>
      <c r="B1198" s="285">
        <f t="shared" si="59"/>
        <v>0</v>
      </c>
      <c r="C1198" s="286"/>
      <c r="D1198" s="286"/>
    </row>
    <row r="1199" customHeight="1" spans="1:4">
      <c r="A1199" s="287" t="s">
        <v>1002</v>
      </c>
      <c r="B1199" s="285">
        <f t="shared" si="59"/>
        <v>0</v>
      </c>
      <c r="C1199" s="286"/>
      <c r="D1199" s="286"/>
    </row>
    <row r="1200" customHeight="1" spans="1:4">
      <c r="A1200" s="287" t="s">
        <v>687</v>
      </c>
      <c r="B1200" s="285">
        <f t="shared" si="59"/>
        <v>0</v>
      </c>
      <c r="C1200" s="286"/>
      <c r="D1200" s="286"/>
    </row>
    <row r="1201" customHeight="1" spans="1:4">
      <c r="A1201" s="287" t="s">
        <v>1003</v>
      </c>
      <c r="B1201" s="285">
        <f t="shared" si="59"/>
        <v>0</v>
      </c>
      <c r="C1201" s="286"/>
      <c r="D1201" s="286"/>
    </row>
    <row r="1202" customHeight="1" spans="1:4">
      <c r="A1202" s="287" t="s">
        <v>1004</v>
      </c>
      <c r="B1202" s="285">
        <f t="shared" si="59"/>
        <v>0</v>
      </c>
      <c r="C1202" s="286">
        <f>SUM(C1203:C1215)</f>
        <v>0</v>
      </c>
      <c r="D1202" s="286">
        <f>SUM(D1203:D1215)</f>
        <v>0</v>
      </c>
    </row>
    <row r="1203" customHeight="1" spans="1:4">
      <c r="A1203" s="287" t="s">
        <v>668</v>
      </c>
      <c r="B1203" s="285">
        <f t="shared" si="59"/>
        <v>0</v>
      </c>
      <c r="C1203" s="286"/>
      <c r="D1203" s="286"/>
    </row>
    <row r="1204" customHeight="1" spans="1:4">
      <c r="A1204" s="287" t="s">
        <v>669</v>
      </c>
      <c r="B1204" s="285">
        <f t="shared" si="59"/>
        <v>0</v>
      </c>
      <c r="C1204" s="286"/>
      <c r="D1204" s="286"/>
    </row>
    <row r="1205" customHeight="1" spans="1:4">
      <c r="A1205" s="287" t="s">
        <v>670</v>
      </c>
      <c r="B1205" s="285">
        <f t="shared" si="59"/>
        <v>0</v>
      </c>
      <c r="C1205" s="286"/>
      <c r="D1205" s="286"/>
    </row>
    <row r="1206" customHeight="1" spans="1:4">
      <c r="A1206" s="287" t="s">
        <v>1005</v>
      </c>
      <c r="B1206" s="285">
        <f t="shared" si="59"/>
        <v>0</v>
      </c>
      <c r="C1206" s="286"/>
      <c r="D1206" s="286"/>
    </row>
    <row r="1207" customHeight="1" spans="1:4">
      <c r="A1207" s="287" t="s">
        <v>1006</v>
      </c>
      <c r="B1207" s="285">
        <f t="shared" si="59"/>
        <v>0</v>
      </c>
      <c r="C1207" s="286"/>
      <c r="D1207" s="286"/>
    </row>
    <row r="1208" customHeight="1" spans="1:4">
      <c r="A1208" s="287" t="s">
        <v>1007</v>
      </c>
      <c r="B1208" s="285">
        <f t="shared" si="59"/>
        <v>0</v>
      </c>
      <c r="C1208" s="286"/>
      <c r="D1208" s="286"/>
    </row>
    <row r="1209" customHeight="1" spans="1:4">
      <c r="A1209" s="287" t="s">
        <v>1008</v>
      </c>
      <c r="B1209" s="285">
        <f t="shared" si="59"/>
        <v>0</v>
      </c>
      <c r="C1209" s="286"/>
      <c r="D1209" s="286"/>
    </row>
    <row r="1210" customHeight="1" spans="1:4">
      <c r="A1210" s="287" t="s">
        <v>1009</v>
      </c>
      <c r="B1210" s="285">
        <f t="shared" si="59"/>
        <v>0</v>
      </c>
      <c r="C1210" s="286"/>
      <c r="D1210" s="286"/>
    </row>
    <row r="1211" customHeight="1" spans="1:4">
      <c r="A1211" s="287" t="s">
        <v>1010</v>
      </c>
      <c r="B1211" s="285">
        <f t="shared" si="59"/>
        <v>0</v>
      </c>
      <c r="C1211" s="286"/>
      <c r="D1211" s="286"/>
    </row>
    <row r="1212" customHeight="1" spans="1:4">
      <c r="A1212" s="287" t="s">
        <v>1011</v>
      </c>
      <c r="B1212" s="285">
        <f t="shared" si="59"/>
        <v>0</v>
      </c>
      <c r="C1212" s="286"/>
      <c r="D1212" s="286"/>
    </row>
    <row r="1213" customHeight="1" spans="1:4">
      <c r="A1213" s="287" t="s">
        <v>1012</v>
      </c>
      <c r="B1213" s="285">
        <f t="shared" si="59"/>
        <v>0</v>
      </c>
      <c r="C1213" s="286"/>
      <c r="D1213" s="286"/>
    </row>
    <row r="1214" customHeight="1" spans="1:4">
      <c r="A1214" s="287" t="s">
        <v>687</v>
      </c>
      <c r="B1214" s="285">
        <f t="shared" si="59"/>
        <v>0</v>
      </c>
      <c r="C1214" s="286"/>
      <c r="D1214" s="286"/>
    </row>
    <row r="1215" customHeight="1" spans="1:4">
      <c r="A1215" s="287" t="s">
        <v>1013</v>
      </c>
      <c r="B1215" s="285">
        <f t="shared" si="59"/>
        <v>0</v>
      </c>
      <c r="C1215" s="286"/>
      <c r="D1215" s="286"/>
    </row>
    <row r="1216" customHeight="1" spans="1:4">
      <c r="A1216" s="287" t="s">
        <v>1014</v>
      </c>
      <c r="B1216" s="285">
        <f t="shared" si="59"/>
        <v>0</v>
      </c>
      <c r="C1216" s="286">
        <f>SUM(C1217:C1220)</f>
        <v>0</v>
      </c>
      <c r="D1216" s="286">
        <f>SUM(D1217:D1220)</f>
        <v>0</v>
      </c>
    </row>
    <row r="1217" customHeight="1" spans="1:4">
      <c r="A1217" s="287" t="s">
        <v>1015</v>
      </c>
      <c r="B1217" s="285">
        <f t="shared" si="59"/>
        <v>0</v>
      </c>
      <c r="C1217" s="286"/>
      <c r="D1217" s="286"/>
    </row>
    <row r="1218" customHeight="1" spans="1:4">
      <c r="A1218" s="287" t="s">
        <v>1016</v>
      </c>
      <c r="B1218" s="285">
        <f t="shared" si="59"/>
        <v>0</v>
      </c>
      <c r="C1218" s="286"/>
      <c r="D1218" s="286"/>
    </row>
    <row r="1219" customHeight="1" spans="1:4">
      <c r="A1219" s="287" t="s">
        <v>1017</v>
      </c>
      <c r="B1219" s="285">
        <f t="shared" si="59"/>
        <v>0</v>
      </c>
      <c r="C1219" s="286"/>
      <c r="D1219" s="286"/>
    </row>
    <row r="1220" customHeight="1" spans="1:4">
      <c r="A1220" s="287" t="s">
        <v>1018</v>
      </c>
      <c r="B1220" s="285">
        <f t="shared" si="59"/>
        <v>0</v>
      </c>
      <c r="C1220" s="286"/>
      <c r="D1220" s="286"/>
    </row>
    <row r="1221" customHeight="1" spans="1:4">
      <c r="A1221" s="287" t="s">
        <v>1019</v>
      </c>
      <c r="B1221" s="285">
        <f t="shared" si="59"/>
        <v>0</v>
      </c>
      <c r="C1221" s="286">
        <f>SUM(C1222:C1226)</f>
        <v>0</v>
      </c>
      <c r="D1221" s="286">
        <f>SUM(D1222:D1226)</f>
        <v>0</v>
      </c>
    </row>
    <row r="1222" customHeight="1" spans="1:4">
      <c r="A1222" s="287" t="s">
        <v>1020</v>
      </c>
      <c r="B1222" s="285">
        <f t="shared" si="59"/>
        <v>0</v>
      </c>
      <c r="C1222" s="286"/>
      <c r="D1222" s="286"/>
    </row>
    <row r="1223" customHeight="1" spans="1:4">
      <c r="A1223" s="287" t="s">
        <v>1021</v>
      </c>
      <c r="B1223" s="285">
        <f t="shared" ref="B1223" si="60">SUM(C1223:D1223)</f>
        <v>0</v>
      </c>
      <c r="C1223" s="286"/>
      <c r="D1223" s="286"/>
    </row>
    <row r="1224" customHeight="1" spans="1:4">
      <c r="A1224" s="287" t="s">
        <v>1022</v>
      </c>
      <c r="B1224" s="285">
        <f t="shared" ref="B1224:B1255" si="61">SUM(C1224:D1224)</f>
        <v>0</v>
      </c>
      <c r="C1224" s="286"/>
      <c r="D1224" s="286"/>
    </row>
    <row r="1225" customHeight="1" spans="1:4">
      <c r="A1225" s="287" t="s">
        <v>1023</v>
      </c>
      <c r="B1225" s="285">
        <f t="shared" si="61"/>
        <v>0</v>
      </c>
      <c r="C1225" s="286"/>
      <c r="D1225" s="286"/>
    </row>
    <row r="1226" customHeight="1" spans="1:4">
      <c r="A1226" s="287" t="s">
        <v>1024</v>
      </c>
      <c r="B1226" s="285">
        <f t="shared" si="61"/>
        <v>0</v>
      </c>
      <c r="C1226" s="286"/>
      <c r="D1226" s="286"/>
    </row>
    <row r="1227" customHeight="1" spans="1:4">
      <c r="A1227" s="287" t="s">
        <v>1025</v>
      </c>
      <c r="B1227" s="285">
        <f t="shared" si="61"/>
        <v>0</v>
      </c>
      <c r="C1227" s="286">
        <f>SUM(C1228:C1238)</f>
        <v>0</v>
      </c>
      <c r="D1227" s="286">
        <f>SUM(D1228:D1238)</f>
        <v>0</v>
      </c>
    </row>
    <row r="1228" customHeight="1" spans="1:4">
      <c r="A1228" s="287" t="s">
        <v>1026</v>
      </c>
      <c r="B1228" s="285">
        <f t="shared" si="61"/>
        <v>0</v>
      </c>
      <c r="C1228" s="286"/>
      <c r="D1228" s="286"/>
    </row>
    <row r="1229" customHeight="1" spans="1:4">
      <c r="A1229" s="287" t="s">
        <v>1027</v>
      </c>
      <c r="B1229" s="285">
        <f t="shared" si="61"/>
        <v>0</v>
      </c>
      <c r="C1229" s="286"/>
      <c r="D1229" s="286"/>
    </row>
    <row r="1230" customHeight="1" spans="1:4">
      <c r="A1230" s="287" t="s">
        <v>1028</v>
      </c>
      <c r="B1230" s="285">
        <f t="shared" si="61"/>
        <v>0</v>
      </c>
      <c r="C1230" s="286"/>
      <c r="D1230" s="286"/>
    </row>
    <row r="1231" customHeight="1" spans="1:4">
      <c r="A1231" s="287" t="s">
        <v>1029</v>
      </c>
      <c r="B1231" s="285">
        <f t="shared" si="61"/>
        <v>0</v>
      </c>
      <c r="C1231" s="286"/>
      <c r="D1231" s="286"/>
    </row>
    <row r="1232" customHeight="1" spans="1:4">
      <c r="A1232" s="287" t="s">
        <v>1030</v>
      </c>
      <c r="B1232" s="285">
        <f t="shared" si="61"/>
        <v>0</v>
      </c>
      <c r="C1232" s="286"/>
      <c r="D1232" s="286"/>
    </row>
    <row r="1233" customHeight="1" spans="1:4">
      <c r="A1233" s="287" t="s">
        <v>1031</v>
      </c>
      <c r="B1233" s="285">
        <f t="shared" si="61"/>
        <v>0</v>
      </c>
      <c r="C1233" s="286"/>
      <c r="D1233" s="286"/>
    </row>
    <row r="1234" customHeight="1" spans="1:4">
      <c r="A1234" s="287" t="s">
        <v>1032</v>
      </c>
      <c r="B1234" s="285">
        <f t="shared" si="61"/>
        <v>0</v>
      </c>
      <c r="C1234" s="286"/>
      <c r="D1234" s="286"/>
    </row>
    <row r="1235" customHeight="1" spans="1:4">
      <c r="A1235" s="287" t="s">
        <v>1033</v>
      </c>
      <c r="B1235" s="285">
        <f t="shared" si="61"/>
        <v>0</v>
      </c>
      <c r="C1235" s="286"/>
      <c r="D1235" s="286"/>
    </row>
    <row r="1236" customHeight="1" spans="1:4">
      <c r="A1236" s="287" t="s">
        <v>1034</v>
      </c>
      <c r="B1236" s="285">
        <f t="shared" si="61"/>
        <v>0</v>
      </c>
      <c r="C1236" s="286"/>
      <c r="D1236" s="286"/>
    </row>
    <row r="1237" customHeight="1" spans="1:4">
      <c r="A1237" s="287" t="s">
        <v>1035</v>
      </c>
      <c r="B1237" s="285">
        <f t="shared" si="61"/>
        <v>0</v>
      </c>
      <c r="C1237" s="286"/>
      <c r="D1237" s="286"/>
    </row>
    <row r="1238" customHeight="1" spans="1:4">
      <c r="A1238" s="287" t="s">
        <v>1036</v>
      </c>
      <c r="B1238" s="285">
        <f t="shared" si="61"/>
        <v>0</v>
      </c>
      <c r="C1238" s="286"/>
      <c r="D1238" s="286"/>
    </row>
    <row r="1239" customHeight="1" spans="1:4">
      <c r="A1239" s="297" t="s">
        <v>1037</v>
      </c>
      <c r="B1239" s="285">
        <f t="shared" si="61"/>
        <v>200</v>
      </c>
      <c r="C1239" s="286">
        <f>SUM(C1240,C1252,C1258,C1264,C1272,C1285,C1289,C1295)</f>
        <v>145</v>
      </c>
      <c r="D1239" s="286">
        <f>SUM(D1240,D1252,D1258,D1264,D1272,D1285,D1289,D1295)</f>
        <v>55</v>
      </c>
    </row>
    <row r="1240" customHeight="1" spans="1:4">
      <c r="A1240" s="297" t="s">
        <v>1038</v>
      </c>
      <c r="B1240" s="285">
        <f t="shared" si="61"/>
        <v>200</v>
      </c>
      <c r="C1240" s="286">
        <f>SUM(C1241:C1251)</f>
        <v>145</v>
      </c>
      <c r="D1240" s="286">
        <f>SUM(D1241:D1251)</f>
        <v>55</v>
      </c>
    </row>
    <row r="1241" customHeight="1" spans="1:4">
      <c r="A1241" s="297" t="s">
        <v>1039</v>
      </c>
      <c r="B1241" s="285">
        <f t="shared" si="61"/>
        <v>200</v>
      </c>
      <c r="C1241" s="286">
        <v>145</v>
      </c>
      <c r="D1241" s="286">
        <v>55</v>
      </c>
    </row>
    <row r="1242" customHeight="1" spans="1:4">
      <c r="A1242" s="297" t="s">
        <v>1040</v>
      </c>
      <c r="B1242" s="285">
        <f t="shared" si="61"/>
        <v>0</v>
      </c>
      <c r="C1242" s="286"/>
      <c r="D1242" s="286"/>
    </row>
    <row r="1243" customHeight="1" spans="1:4">
      <c r="A1243" s="297" t="s">
        <v>1041</v>
      </c>
      <c r="B1243" s="285">
        <f t="shared" si="61"/>
        <v>0</v>
      </c>
      <c r="C1243" s="286"/>
      <c r="D1243" s="286"/>
    </row>
    <row r="1244" customHeight="1" spans="1:4">
      <c r="A1244" s="297" t="s">
        <v>1042</v>
      </c>
      <c r="B1244" s="285">
        <f t="shared" si="61"/>
        <v>0</v>
      </c>
      <c r="C1244" s="286"/>
      <c r="D1244" s="286"/>
    </row>
    <row r="1245" customHeight="1" spans="1:4">
      <c r="A1245" s="297" t="s">
        <v>1043</v>
      </c>
      <c r="B1245" s="285">
        <f t="shared" si="61"/>
        <v>0</v>
      </c>
      <c r="C1245" s="286"/>
      <c r="D1245" s="286"/>
    </row>
    <row r="1246" customHeight="1" spans="1:4">
      <c r="A1246" s="297" t="s">
        <v>1044</v>
      </c>
      <c r="B1246" s="285">
        <f t="shared" si="61"/>
        <v>0</v>
      </c>
      <c r="C1246" s="286"/>
      <c r="D1246" s="286"/>
    </row>
    <row r="1247" customHeight="1" spans="1:4">
      <c r="A1247" s="297" t="s">
        <v>1045</v>
      </c>
      <c r="B1247" s="285">
        <f t="shared" si="61"/>
        <v>0</v>
      </c>
      <c r="C1247" s="286"/>
      <c r="D1247" s="286"/>
    </row>
    <row r="1248" customHeight="1" spans="1:4">
      <c r="A1248" s="297" t="s">
        <v>1046</v>
      </c>
      <c r="B1248" s="285">
        <f t="shared" si="61"/>
        <v>0</v>
      </c>
      <c r="C1248" s="286"/>
      <c r="D1248" s="286"/>
    </row>
    <row r="1249" customHeight="1" spans="1:4">
      <c r="A1249" s="297" t="s">
        <v>1047</v>
      </c>
      <c r="B1249" s="285">
        <f t="shared" si="61"/>
        <v>0</v>
      </c>
      <c r="C1249" s="286"/>
      <c r="D1249" s="286"/>
    </row>
    <row r="1250" customHeight="1" spans="1:4">
      <c r="A1250" s="297" t="s">
        <v>1048</v>
      </c>
      <c r="B1250" s="285">
        <f t="shared" si="61"/>
        <v>0</v>
      </c>
      <c r="C1250" s="286"/>
      <c r="D1250" s="286"/>
    </row>
    <row r="1251" customHeight="1" spans="1:4">
      <c r="A1251" s="297" t="s">
        <v>1049</v>
      </c>
      <c r="B1251" s="285">
        <f t="shared" si="61"/>
        <v>0</v>
      </c>
      <c r="C1251" s="286"/>
      <c r="D1251" s="286"/>
    </row>
    <row r="1252" customHeight="1" spans="1:4">
      <c r="A1252" s="297" t="s">
        <v>1050</v>
      </c>
      <c r="B1252" s="285">
        <f t="shared" si="61"/>
        <v>0</v>
      </c>
      <c r="C1252" s="286">
        <f>SUM(C1253:C1257)</f>
        <v>0</v>
      </c>
      <c r="D1252" s="286">
        <f>SUM(D1253:D1257)</f>
        <v>0</v>
      </c>
    </row>
    <row r="1253" customHeight="1" spans="1:4">
      <c r="A1253" s="297" t="s">
        <v>1039</v>
      </c>
      <c r="B1253" s="285">
        <f t="shared" si="61"/>
        <v>0</v>
      </c>
      <c r="C1253" s="286"/>
      <c r="D1253" s="286"/>
    </row>
    <row r="1254" customHeight="1" spans="1:4">
      <c r="A1254" s="297" t="s">
        <v>1051</v>
      </c>
      <c r="B1254" s="285">
        <f t="shared" si="61"/>
        <v>0</v>
      </c>
      <c r="C1254" s="286"/>
      <c r="D1254" s="286"/>
    </row>
    <row r="1255" customHeight="1" spans="1:4">
      <c r="A1255" s="297" t="s">
        <v>1041</v>
      </c>
      <c r="B1255" s="285">
        <f t="shared" si="61"/>
        <v>0</v>
      </c>
      <c r="C1255" s="286"/>
      <c r="D1255" s="286"/>
    </row>
    <row r="1256" customHeight="1" spans="1:4">
      <c r="A1256" s="297" t="s">
        <v>1052</v>
      </c>
      <c r="B1256" s="285">
        <f t="shared" ref="B1256:B1286" si="62">SUM(C1256:D1256)</f>
        <v>0</v>
      </c>
      <c r="C1256" s="286"/>
      <c r="D1256" s="286"/>
    </row>
    <row r="1257" customHeight="1" spans="1:4">
      <c r="A1257" s="297" t="s">
        <v>1053</v>
      </c>
      <c r="B1257" s="285">
        <f t="shared" si="62"/>
        <v>0</v>
      </c>
      <c r="C1257" s="286"/>
      <c r="D1257" s="286"/>
    </row>
    <row r="1258" customHeight="1" spans="1:4">
      <c r="A1258" s="297" t="s">
        <v>1054</v>
      </c>
      <c r="B1258" s="285">
        <f t="shared" si="62"/>
        <v>0</v>
      </c>
      <c r="C1258" s="286">
        <f>SUM(C1259:C1263)</f>
        <v>0</v>
      </c>
      <c r="D1258" s="286">
        <f>SUM(D1259:D1263)</f>
        <v>0</v>
      </c>
    </row>
    <row r="1259" customHeight="1" spans="1:4">
      <c r="A1259" s="297" t="s">
        <v>1039</v>
      </c>
      <c r="B1259" s="285">
        <f t="shared" si="62"/>
        <v>0</v>
      </c>
      <c r="C1259" s="286"/>
      <c r="D1259" s="286"/>
    </row>
    <row r="1260" customHeight="1" spans="1:4">
      <c r="A1260" s="297" t="s">
        <v>1040</v>
      </c>
      <c r="B1260" s="285">
        <f t="shared" si="62"/>
        <v>0</v>
      </c>
      <c r="C1260" s="286"/>
      <c r="D1260" s="286"/>
    </row>
    <row r="1261" customHeight="1" spans="1:4">
      <c r="A1261" s="297" t="s">
        <v>1041</v>
      </c>
      <c r="B1261" s="285">
        <f t="shared" si="62"/>
        <v>0</v>
      </c>
      <c r="C1261" s="286"/>
      <c r="D1261" s="286"/>
    </row>
    <row r="1262" customHeight="1" spans="1:4">
      <c r="A1262" s="297" t="s">
        <v>1055</v>
      </c>
      <c r="B1262" s="285">
        <f t="shared" si="62"/>
        <v>0</v>
      </c>
      <c r="C1262" s="286"/>
      <c r="D1262" s="286"/>
    </row>
    <row r="1263" customHeight="1" spans="1:4">
      <c r="A1263" s="297" t="s">
        <v>1056</v>
      </c>
      <c r="B1263" s="285">
        <f t="shared" si="62"/>
        <v>0</v>
      </c>
      <c r="C1263" s="286"/>
      <c r="D1263" s="286"/>
    </row>
    <row r="1264" customHeight="1" spans="1:4">
      <c r="A1264" s="297" t="s">
        <v>1057</v>
      </c>
      <c r="B1264" s="285">
        <f t="shared" si="62"/>
        <v>0</v>
      </c>
      <c r="C1264" s="286">
        <f>SUM(C1265:C1271)</f>
        <v>0</v>
      </c>
      <c r="D1264" s="286">
        <f>SUM(D1265:D1271)</f>
        <v>0</v>
      </c>
    </row>
    <row r="1265" customHeight="1" spans="1:4">
      <c r="A1265" s="297" t="s">
        <v>1039</v>
      </c>
      <c r="B1265" s="285">
        <f t="shared" si="62"/>
        <v>0</v>
      </c>
      <c r="C1265" s="286"/>
      <c r="D1265" s="286"/>
    </row>
    <row r="1266" customHeight="1" spans="1:4">
      <c r="A1266" s="297" t="s">
        <v>1040</v>
      </c>
      <c r="B1266" s="285">
        <f t="shared" si="62"/>
        <v>0</v>
      </c>
      <c r="C1266" s="286"/>
      <c r="D1266" s="286"/>
    </row>
    <row r="1267" customHeight="1" spans="1:4">
      <c r="A1267" s="297" t="s">
        <v>1041</v>
      </c>
      <c r="B1267" s="285">
        <f t="shared" si="62"/>
        <v>0</v>
      </c>
      <c r="C1267" s="286"/>
      <c r="D1267" s="286"/>
    </row>
    <row r="1268" customHeight="1" spans="1:4">
      <c r="A1268" s="297" t="s">
        <v>1058</v>
      </c>
      <c r="B1268" s="285">
        <f t="shared" si="62"/>
        <v>0</v>
      </c>
      <c r="C1268" s="286"/>
      <c r="D1268" s="286"/>
    </row>
    <row r="1269" customHeight="1" spans="1:4">
      <c r="A1269" s="297" t="s">
        <v>1059</v>
      </c>
      <c r="B1269" s="285">
        <f t="shared" si="62"/>
        <v>0</v>
      </c>
      <c r="C1269" s="286"/>
      <c r="D1269" s="286"/>
    </row>
    <row r="1270" customHeight="1" spans="1:4">
      <c r="A1270" s="297" t="s">
        <v>1048</v>
      </c>
      <c r="B1270" s="285">
        <f t="shared" si="62"/>
        <v>0</v>
      </c>
      <c r="C1270" s="286"/>
      <c r="D1270" s="286"/>
    </row>
    <row r="1271" customHeight="1" spans="1:4">
      <c r="A1271" s="297" t="s">
        <v>1060</v>
      </c>
      <c r="B1271" s="285">
        <f t="shared" si="62"/>
        <v>0</v>
      </c>
      <c r="C1271" s="286"/>
      <c r="D1271" s="286"/>
    </row>
    <row r="1272" customHeight="1" spans="1:4">
      <c r="A1272" s="297" t="s">
        <v>1061</v>
      </c>
      <c r="B1272" s="285">
        <f t="shared" si="62"/>
        <v>0</v>
      </c>
      <c r="C1272" s="286">
        <f>SUM(C1273:C1284)</f>
        <v>0</v>
      </c>
      <c r="D1272" s="286">
        <f>SUM(D1273:D1284)</f>
        <v>0</v>
      </c>
    </row>
    <row r="1273" customHeight="1" spans="1:4">
      <c r="A1273" s="297" t="s">
        <v>1039</v>
      </c>
      <c r="B1273" s="285">
        <f t="shared" si="62"/>
        <v>0</v>
      </c>
      <c r="C1273" s="286"/>
      <c r="D1273" s="286"/>
    </row>
    <row r="1274" customHeight="1" spans="1:4">
      <c r="A1274" s="297" t="s">
        <v>1040</v>
      </c>
      <c r="B1274" s="285">
        <f t="shared" si="62"/>
        <v>0</v>
      </c>
      <c r="C1274" s="286"/>
      <c r="D1274" s="286"/>
    </row>
    <row r="1275" customHeight="1" spans="1:4">
      <c r="A1275" s="297" t="s">
        <v>1041</v>
      </c>
      <c r="B1275" s="285">
        <f t="shared" si="62"/>
        <v>0</v>
      </c>
      <c r="C1275" s="286"/>
      <c r="D1275" s="286"/>
    </row>
    <row r="1276" customHeight="1" spans="1:4">
      <c r="A1276" s="297" t="s">
        <v>1062</v>
      </c>
      <c r="B1276" s="285">
        <f t="shared" si="62"/>
        <v>0</v>
      </c>
      <c r="C1276" s="286"/>
      <c r="D1276" s="286"/>
    </row>
    <row r="1277" customHeight="1" spans="1:4">
      <c r="A1277" s="297" t="s">
        <v>1063</v>
      </c>
      <c r="B1277" s="285">
        <f t="shared" si="62"/>
        <v>0</v>
      </c>
      <c r="C1277" s="286"/>
      <c r="D1277" s="286"/>
    </row>
    <row r="1278" customHeight="1" spans="1:4">
      <c r="A1278" s="297" t="s">
        <v>1064</v>
      </c>
      <c r="B1278" s="285">
        <f t="shared" si="62"/>
        <v>0</v>
      </c>
      <c r="C1278" s="286"/>
      <c r="D1278" s="286"/>
    </row>
    <row r="1279" customHeight="1" spans="1:4">
      <c r="A1279" s="297" t="s">
        <v>1065</v>
      </c>
      <c r="B1279" s="285">
        <f t="shared" si="62"/>
        <v>0</v>
      </c>
      <c r="C1279" s="286"/>
      <c r="D1279" s="286"/>
    </row>
    <row r="1280" customHeight="1" spans="1:4">
      <c r="A1280" s="297" t="s">
        <v>1066</v>
      </c>
      <c r="B1280" s="285">
        <f t="shared" si="62"/>
        <v>0</v>
      </c>
      <c r="C1280" s="286"/>
      <c r="D1280" s="286"/>
    </row>
    <row r="1281" customHeight="1" spans="1:4">
      <c r="A1281" s="297" t="s">
        <v>1067</v>
      </c>
      <c r="B1281" s="285">
        <f t="shared" si="62"/>
        <v>0</v>
      </c>
      <c r="C1281" s="286"/>
      <c r="D1281" s="286"/>
    </row>
    <row r="1282" customHeight="1" spans="1:4">
      <c r="A1282" s="297" t="s">
        <v>1068</v>
      </c>
      <c r="B1282" s="285">
        <f t="shared" si="62"/>
        <v>0</v>
      </c>
      <c r="C1282" s="286"/>
      <c r="D1282" s="286"/>
    </row>
    <row r="1283" customHeight="1" spans="1:4">
      <c r="A1283" s="297" t="s">
        <v>1069</v>
      </c>
      <c r="B1283" s="285">
        <f t="shared" si="62"/>
        <v>0</v>
      </c>
      <c r="C1283" s="286"/>
      <c r="D1283" s="286"/>
    </row>
    <row r="1284" customHeight="1" spans="1:4">
      <c r="A1284" s="297" t="s">
        <v>1070</v>
      </c>
      <c r="B1284" s="285">
        <f t="shared" si="62"/>
        <v>0</v>
      </c>
      <c r="C1284" s="286"/>
      <c r="D1284" s="286"/>
    </row>
    <row r="1285" customHeight="1" spans="1:4">
      <c r="A1285" s="297" t="s">
        <v>1071</v>
      </c>
      <c r="B1285" s="285">
        <f t="shared" si="62"/>
        <v>0</v>
      </c>
      <c r="C1285" s="286">
        <f>SUM(C1286:C1288)</f>
        <v>0</v>
      </c>
      <c r="D1285" s="286">
        <f>SUM(D1286:D1288)</f>
        <v>0</v>
      </c>
    </row>
    <row r="1286" customHeight="1" spans="1:4">
      <c r="A1286" s="297" t="s">
        <v>1072</v>
      </c>
      <c r="B1286" s="285">
        <f t="shared" si="62"/>
        <v>0</v>
      </c>
      <c r="C1286" s="286"/>
      <c r="D1286" s="286"/>
    </row>
    <row r="1287" customHeight="1" spans="1:4">
      <c r="A1287" s="297" t="s">
        <v>1073</v>
      </c>
      <c r="B1287" s="285">
        <f t="shared" ref="B1287" si="63">SUM(C1287:D1287)</f>
        <v>0</v>
      </c>
      <c r="C1287" s="286"/>
      <c r="D1287" s="286"/>
    </row>
    <row r="1288" customHeight="1" spans="1:4">
      <c r="A1288" s="297" t="s">
        <v>1074</v>
      </c>
      <c r="B1288" s="285">
        <f t="shared" ref="B1288:B1308" si="64">SUM(C1288:D1288)</f>
        <v>0</v>
      </c>
      <c r="C1288" s="286"/>
      <c r="D1288" s="286"/>
    </row>
    <row r="1289" customHeight="1" spans="1:4">
      <c r="A1289" s="297" t="s">
        <v>1075</v>
      </c>
      <c r="B1289" s="285">
        <f t="shared" si="64"/>
        <v>0</v>
      </c>
      <c r="C1289" s="286">
        <f>SUM(C1290:C1294)</f>
        <v>0</v>
      </c>
      <c r="D1289" s="286">
        <f>SUM(D1290:D1294)</f>
        <v>0</v>
      </c>
    </row>
    <row r="1290" customHeight="1" spans="1:4">
      <c r="A1290" s="297" t="s">
        <v>1076</v>
      </c>
      <c r="B1290" s="285">
        <f t="shared" si="64"/>
        <v>0</v>
      </c>
      <c r="C1290" s="286"/>
      <c r="D1290" s="286"/>
    </row>
    <row r="1291" customHeight="1" spans="1:4">
      <c r="A1291" s="297" t="s">
        <v>1077</v>
      </c>
      <c r="B1291" s="285">
        <f t="shared" si="64"/>
        <v>0</v>
      </c>
      <c r="C1291" s="286"/>
      <c r="D1291" s="286"/>
    </row>
    <row r="1292" customHeight="1" spans="1:4">
      <c r="A1292" s="297" t="s">
        <v>1078</v>
      </c>
      <c r="B1292" s="285">
        <f t="shared" si="64"/>
        <v>0</v>
      </c>
      <c r="C1292" s="286"/>
      <c r="D1292" s="286"/>
    </row>
    <row r="1293" customHeight="1" spans="1:4">
      <c r="A1293" s="297" t="s">
        <v>1079</v>
      </c>
      <c r="B1293" s="285">
        <f t="shared" si="64"/>
        <v>0</v>
      </c>
      <c r="C1293" s="286"/>
      <c r="D1293" s="286"/>
    </row>
    <row r="1294" customHeight="1" spans="1:4">
      <c r="A1294" s="297" t="s">
        <v>1080</v>
      </c>
      <c r="B1294" s="285">
        <f t="shared" si="64"/>
        <v>0</v>
      </c>
      <c r="C1294" s="286"/>
      <c r="D1294" s="286"/>
    </row>
    <row r="1295" customHeight="1" spans="1:4">
      <c r="A1295" s="297" t="s">
        <v>1081</v>
      </c>
      <c r="B1295" s="285">
        <f t="shared" si="64"/>
        <v>0</v>
      </c>
      <c r="C1295" s="286"/>
      <c r="D1295" s="286"/>
    </row>
    <row r="1296" customHeight="1" spans="1:4">
      <c r="A1296" s="287" t="s">
        <v>1082</v>
      </c>
      <c r="B1296" s="285">
        <f t="shared" si="64"/>
        <v>700</v>
      </c>
      <c r="C1296" s="286"/>
      <c r="D1296" s="286">
        <v>700</v>
      </c>
    </row>
    <row r="1297" customHeight="1" spans="1:4">
      <c r="A1297" s="287" t="s">
        <v>1083</v>
      </c>
      <c r="B1297" s="285">
        <f t="shared" si="64"/>
        <v>700</v>
      </c>
      <c r="C1297" s="286">
        <f>SUM(C1298:C1302)</f>
        <v>0</v>
      </c>
      <c r="D1297" s="286">
        <f>SUM(D1298:D1302)</f>
        <v>700</v>
      </c>
    </row>
    <row r="1298" customHeight="1" spans="1:4">
      <c r="A1298" s="287" t="s">
        <v>1084</v>
      </c>
      <c r="B1298" s="285">
        <f t="shared" si="64"/>
        <v>0</v>
      </c>
      <c r="C1298" s="286"/>
      <c r="D1298" s="286"/>
    </row>
    <row r="1299" customHeight="1" spans="1:4">
      <c r="A1299" s="287" t="s">
        <v>1085</v>
      </c>
      <c r="B1299" s="285">
        <f t="shared" si="64"/>
        <v>700</v>
      </c>
      <c r="C1299" s="286"/>
      <c r="D1299" s="286">
        <v>700</v>
      </c>
    </row>
    <row r="1300" customHeight="1" spans="1:4">
      <c r="A1300" s="287" t="s">
        <v>1086</v>
      </c>
      <c r="B1300" s="285">
        <f t="shared" si="64"/>
        <v>0</v>
      </c>
      <c r="C1300" s="286"/>
      <c r="D1300" s="286"/>
    </row>
    <row r="1301" customHeight="1" spans="1:4">
      <c r="A1301" s="287" t="s">
        <v>1087</v>
      </c>
      <c r="B1301" s="285">
        <f t="shared" si="64"/>
        <v>0</v>
      </c>
      <c r="C1301" s="286"/>
      <c r="D1301" s="286"/>
    </row>
    <row r="1302" customHeight="1" spans="1:4">
      <c r="A1302" s="287" t="s">
        <v>1088</v>
      </c>
      <c r="B1302" s="285">
        <f t="shared" si="64"/>
        <v>0</v>
      </c>
      <c r="C1302" s="286"/>
      <c r="D1302" s="286"/>
    </row>
    <row r="1303" customHeight="1" spans="1:4">
      <c r="A1303" s="287" t="s">
        <v>1089</v>
      </c>
      <c r="B1303" s="285">
        <f t="shared" si="64"/>
        <v>0</v>
      </c>
      <c r="C1303" s="286">
        <f>SUM(C1304)</f>
        <v>0</v>
      </c>
      <c r="D1303" s="286">
        <f>SUM(D1304)</f>
        <v>0</v>
      </c>
    </row>
    <row r="1304" customHeight="1" spans="1:4">
      <c r="A1304" s="287" t="s">
        <v>1090</v>
      </c>
      <c r="B1304" s="285">
        <f t="shared" si="64"/>
        <v>0</v>
      </c>
      <c r="C1304" s="286"/>
      <c r="D1304" s="286"/>
    </row>
    <row r="1305" customHeight="1" spans="1:4">
      <c r="A1305" s="287" t="s">
        <v>1091</v>
      </c>
      <c r="B1305" s="285">
        <f t="shared" si="64"/>
        <v>2077</v>
      </c>
      <c r="C1305" s="286">
        <f>SUM(C1306:C1307)</f>
        <v>1502</v>
      </c>
      <c r="D1305" s="286">
        <f>SUM(D1306:D1307)</f>
        <v>575</v>
      </c>
    </row>
    <row r="1306" customHeight="1" spans="1:4">
      <c r="A1306" s="287" t="s">
        <v>1092</v>
      </c>
      <c r="B1306" s="285">
        <f t="shared" si="64"/>
        <v>2077</v>
      </c>
      <c r="C1306" s="286">
        <v>1502</v>
      </c>
      <c r="D1306" s="286">
        <v>575</v>
      </c>
    </row>
    <row r="1307" customHeight="1" spans="1:4">
      <c r="A1307" s="287" t="s">
        <v>1093</v>
      </c>
      <c r="B1307" s="285">
        <f t="shared" si="64"/>
        <v>0</v>
      </c>
      <c r="C1307" s="286"/>
      <c r="D1307" s="286"/>
    </row>
    <row r="1308" customHeight="1" spans="1:4">
      <c r="A1308" s="287" t="s">
        <v>1094</v>
      </c>
      <c r="B1308" s="285">
        <f t="shared" si="64"/>
        <v>657</v>
      </c>
      <c r="C1308" s="286"/>
      <c r="D1308" s="286">
        <v>657</v>
      </c>
    </row>
    <row r="1309" customHeight="1" spans="1:4">
      <c r="A1309" s="300" t="s">
        <v>1095</v>
      </c>
      <c r="B1309" s="300"/>
      <c r="C1309" s="300"/>
      <c r="D1309" s="300"/>
    </row>
  </sheetData>
  <protectedRanges>
    <protectedRange sqref="C1170:D1177 C1179:D1181 C1183:D1185 C1188:D1201 C1203:D1215 C1217:D1220 C1222:D1226 C1228:D1302 C1304:D1304 C1306:D1308" name="区域19"/>
    <protectedRange sqref="C1061:D1069 C1153:D1167 C1071:D1075 C1077:D1078 C1081:D1086 C1088:D1093 C1095:D1103 C1125:D1142 C1144:D1151 C1106:D1123" name="区域18"/>
    <protectedRange sqref="C931:D952 C954:D962 C964:D972 C974:D977 C979:D984 C986:D989 C991:D992 C995:D1003 C1005:D1019 C1021:D1024 C1026:D1038 C1040:D1045 C1047:D1052 C1054:D1058" name="区域17"/>
    <protectedRange sqref="C806:D829 C882:D891 C893:D902 C904:D908 C910:D915 C917:D922 C927:D928 C831:D854 C856:D880 C924:D925" name="区域16"/>
    <protectedRange sqref="C643:D646 C648:D659 C661:D663 C677:D678 C680:D682 C799:D803 C684:D687 C693:D695 C714:D721 C723:D725 C727:D733 C735:D739 C741:D746 C748:D752 C754:D755 C757:D760 C762:D768 C770:D784 C689:D691 C697:D711 C787:D797 C665:D675" name="区域15"/>
    <protectedRange sqref="C559:D561 C563:D571 C573:D579 C581:D586 C588:D593 C595:D602 C604:D607 C609:D610 C612:D613 C615:D616 C618:D619 C621:D622 C624:D626 C628:D640" name="区域14"/>
    <protectedRange sqref="C450:D455 C457:D459 C461:D462 C464:D467 C470:D484 C486:D492 C494:D503 C521:D523 C526:D538 C548:D548 C550:D557 C505:D519 C540:D546" name="区域13"/>
    <protectedRange sqref="C387:D389 C391:D393 C395:D397 C399:D403 C405:D411 C414:D417 C419:D426 C428:D432 C434:D438 C440:D443 C445:D448" name="区域12"/>
    <protectedRange sqref="C445:D448 C450:D455 C457:D459 C461:D462 C464:D467 C470:D484 C486:D492 C494:D503 C521:D523 C505:D519" name="区域11"/>
    <protectedRange sqref="C387:D389 C391:D393 C395:D397 C399:D403 C405:D411 C414:D417 C419:D426 C428:D432 C434:D438 C440:D443" name="区域10"/>
    <protectedRange sqref="C360:D363 C365:D372 C374:D379 C381:D385 C356:D357" name="区域9"/>
    <protectedRange sqref="C308:D322 C324:D331 C333:D341 C343:D349 C351:D355" name="区域8"/>
    <protectedRange sqref="C284:D289 C299:D306 C272:D273 C275:D282 C291:D297" name="区域7"/>
    <protectedRange sqref="C218:D222 C253:D254 C256:D257 C260:D269 C224:D251" name="区域6"/>
    <protectedRange sqref="C188:D193 C204:D208 C210:D216 C181:D186 C195:D202" name="区域5"/>
    <protectedRange sqref="C153:D158 C174:D179 C168:D172 C160:D166" name="区域4"/>
    <protectedRange sqref="C119:D126 C128:D137 C139:D151" name="区域3"/>
    <protectedRange sqref="C63:D72 C74:D84 C86:D93 C95:D107 C109:D117" name="区域2"/>
    <protectedRange sqref="C8:D18 C20:D27 C40:D50 C52:D61 C29:D38" name="区域1"/>
  </protectedRanges>
  <mergeCells count="3">
    <mergeCell ref="A2:D2"/>
    <mergeCell ref="C3:D3"/>
    <mergeCell ref="A1309:D1309"/>
  </mergeCells>
  <printOptions horizontalCentered="1"/>
  <pageMargins left="0.75" right="0.75" top="0.938888888888889" bottom="0.938888888888889" header="0.309027777777778" footer="0.309027777777778"/>
  <pageSetup paperSize="9" scale="85" orientation="portrait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2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21" customHeight="1" outlineLevelCol="2"/>
  <cols>
    <col min="1" max="1" width="43.375" style="171" customWidth="1"/>
    <col min="2" max="2" width="31.125" style="171" customWidth="1"/>
    <col min="3" max="16384" width="9" style="171"/>
  </cols>
  <sheetData>
    <row r="1" customHeight="1" spans="1:1">
      <c r="A1" s="262" t="s">
        <v>1096</v>
      </c>
    </row>
    <row r="2" ht="42" customHeight="1" spans="1:2">
      <c r="A2" s="263" t="s">
        <v>1097</v>
      </c>
      <c r="B2" s="263"/>
    </row>
    <row r="3" ht="15.95" customHeight="1" spans="1:2">
      <c r="A3" s="173"/>
      <c r="B3" s="264" t="s">
        <v>2</v>
      </c>
    </row>
    <row r="4" ht="18.95" customHeight="1" spans="1:2">
      <c r="A4" s="175" t="s">
        <v>1098</v>
      </c>
      <c r="B4" s="265" t="s">
        <v>27</v>
      </c>
    </row>
    <row r="5" s="167" customFormat="1" ht="18.95" customHeight="1" spans="1:2">
      <c r="A5" s="187" t="s">
        <v>1099</v>
      </c>
      <c r="B5" s="266">
        <f>SUM(B6:B9)</f>
        <v>7067</v>
      </c>
    </row>
    <row r="6" s="167" customFormat="1" ht="18.95" customHeight="1" spans="1:3">
      <c r="A6" s="267" t="s">
        <v>1100</v>
      </c>
      <c r="B6" s="268">
        <v>3646</v>
      </c>
      <c r="C6" s="171"/>
    </row>
    <row r="7" ht="18.95" customHeight="1" spans="1:2">
      <c r="A7" s="267" t="s">
        <v>1101</v>
      </c>
      <c r="B7" s="268">
        <v>1270</v>
      </c>
    </row>
    <row r="8" ht="18.95" customHeight="1" spans="1:2">
      <c r="A8" s="267" t="s">
        <v>1102</v>
      </c>
      <c r="B8" s="268">
        <v>617</v>
      </c>
    </row>
    <row r="9" ht="18.95" customHeight="1" spans="1:2">
      <c r="A9" s="267" t="s">
        <v>1103</v>
      </c>
      <c r="B9" s="268">
        <v>1534</v>
      </c>
    </row>
    <row r="10" ht="18.95" customHeight="1" spans="1:2">
      <c r="A10" s="187" t="s">
        <v>1104</v>
      </c>
      <c r="B10" s="266">
        <f>SUM(B11:B20)</f>
        <v>3762</v>
      </c>
    </row>
    <row r="11" ht="18.95" customHeight="1" spans="1:2">
      <c r="A11" s="267" t="s">
        <v>1105</v>
      </c>
      <c r="B11" s="268">
        <v>134</v>
      </c>
    </row>
    <row r="12" ht="18.95" customHeight="1" spans="1:2">
      <c r="A12" s="267" t="s">
        <v>1106</v>
      </c>
      <c r="B12" s="268"/>
    </row>
    <row r="13" ht="18.95" customHeight="1" spans="1:2">
      <c r="A13" s="267" t="s">
        <v>1107</v>
      </c>
      <c r="B13" s="268">
        <v>120</v>
      </c>
    </row>
    <row r="14" ht="18.95" customHeight="1" spans="1:2">
      <c r="A14" s="267" t="s">
        <v>1108</v>
      </c>
      <c r="B14" s="268"/>
    </row>
    <row r="15" ht="18.95" customHeight="1" spans="1:3">
      <c r="A15" s="267" t="s">
        <v>1109</v>
      </c>
      <c r="B15" s="268">
        <v>60</v>
      </c>
      <c r="C15" s="167"/>
    </row>
    <row r="16" ht="18.95" customHeight="1" spans="1:2">
      <c r="A16" s="267" t="s">
        <v>1110</v>
      </c>
      <c r="B16" s="268">
        <v>8</v>
      </c>
    </row>
    <row r="17" ht="18.95" customHeight="1" spans="1:2">
      <c r="A17" s="267" t="s">
        <v>1111</v>
      </c>
      <c r="B17" s="268"/>
    </row>
    <row r="18" ht="18.95" customHeight="1" spans="1:2">
      <c r="A18" s="267" t="s">
        <v>1112</v>
      </c>
      <c r="B18" s="268">
        <v>238</v>
      </c>
    </row>
    <row r="19" ht="18.95" customHeight="1" spans="1:2">
      <c r="A19" s="267" t="s">
        <v>1113</v>
      </c>
      <c r="B19" s="268"/>
    </row>
    <row r="20" ht="18.95" customHeight="1" spans="1:2">
      <c r="A20" s="267" t="s">
        <v>1114</v>
      </c>
      <c r="B20" s="268">
        <v>3202</v>
      </c>
    </row>
    <row r="21" s="167" customFormat="1" ht="18.95" customHeight="1" spans="1:3">
      <c r="A21" s="187" t="s">
        <v>1115</v>
      </c>
      <c r="B21" s="266">
        <f>SUM(B22:B24)</f>
        <v>395</v>
      </c>
      <c r="C21" s="171"/>
    </row>
    <row r="22" ht="18.95" customHeight="1" spans="1:2">
      <c r="A22" s="267" t="s">
        <v>1116</v>
      </c>
      <c r="B22" s="268"/>
    </row>
    <row r="23" ht="18.95" customHeight="1" spans="1:2">
      <c r="A23" s="267" t="s">
        <v>1117</v>
      </c>
      <c r="B23" s="268"/>
    </row>
    <row r="24" ht="18.95" customHeight="1" spans="1:2">
      <c r="A24" s="267" t="s">
        <v>1118</v>
      </c>
      <c r="B24" s="268">
        <v>395</v>
      </c>
    </row>
    <row r="25" s="167" customFormat="1" ht="18.95" customHeight="1" spans="1:3">
      <c r="A25" s="187" t="s">
        <v>1119</v>
      </c>
      <c r="B25" s="266">
        <f>SUM(B26:B27)</f>
        <v>1235</v>
      </c>
      <c r="C25" s="171"/>
    </row>
    <row r="26" ht="18.95" customHeight="1" spans="1:2">
      <c r="A26" s="267" t="s">
        <v>1120</v>
      </c>
      <c r="B26" s="268">
        <v>582</v>
      </c>
    </row>
    <row r="27" ht="18.95" customHeight="1" spans="1:2">
      <c r="A27" s="267" t="s">
        <v>1121</v>
      </c>
      <c r="B27" s="268">
        <v>653</v>
      </c>
    </row>
    <row r="28" ht="18.95" customHeight="1" spans="1:2">
      <c r="A28" s="187" t="s">
        <v>1122</v>
      </c>
      <c r="B28" s="266">
        <f>B29</f>
        <v>554</v>
      </c>
    </row>
    <row r="29" ht="18.95" customHeight="1" spans="1:2">
      <c r="A29" s="267" t="s">
        <v>1123</v>
      </c>
      <c r="B29" s="268">
        <v>554</v>
      </c>
    </row>
    <row r="30" ht="18.95" customHeight="1" spans="1:2">
      <c r="A30" s="187" t="s">
        <v>1124</v>
      </c>
      <c r="B30" s="266">
        <f>SUM(B31:B34)</f>
        <v>1597</v>
      </c>
    </row>
    <row r="31" ht="18.95" customHeight="1" spans="1:2">
      <c r="A31" s="267" t="s">
        <v>1125</v>
      </c>
      <c r="B31" s="268">
        <v>86</v>
      </c>
    </row>
    <row r="32" ht="18.95" customHeight="1" spans="1:2">
      <c r="A32" s="267" t="s">
        <v>1126</v>
      </c>
      <c r="B32" s="268"/>
    </row>
    <row r="33" ht="18.95" customHeight="1" spans="1:2">
      <c r="A33" s="267" t="s">
        <v>1127</v>
      </c>
      <c r="B33" s="268">
        <v>390</v>
      </c>
    </row>
    <row r="34" ht="18.95" customHeight="1" spans="1:2">
      <c r="A34" s="267" t="s">
        <v>1128</v>
      </c>
      <c r="B34" s="268">
        <v>1121</v>
      </c>
    </row>
    <row r="35" ht="18.95" customHeight="1" spans="1:2">
      <c r="A35" s="269"/>
      <c r="B35" s="190"/>
    </row>
    <row r="36" ht="18.95" customHeight="1" spans="1:2">
      <c r="A36" s="270" t="s">
        <v>42</v>
      </c>
      <c r="B36" s="271">
        <f>B30+B28+B25+B21+B10+B5</f>
        <v>14610</v>
      </c>
    </row>
    <row r="37" ht="39" customHeight="1" spans="1:2">
      <c r="A37" s="272" t="s">
        <v>1129</v>
      </c>
      <c r="B37" s="272"/>
    </row>
    <row r="38" ht="17.25" customHeight="1" spans="1:2">
      <c r="A38" s="273"/>
      <c r="B38" s="273"/>
    </row>
    <row r="39" ht="17.25" customHeight="1" spans="1:1">
      <c r="A39" s="273"/>
    </row>
    <row r="40" ht="17.25" customHeight="1" spans="1:1">
      <c r="A40" s="273"/>
    </row>
    <row r="41" ht="17.25" customHeight="1" spans="1:1">
      <c r="A41" s="273"/>
    </row>
    <row r="42" ht="17.25" customHeight="1" spans="1:1">
      <c r="A42" s="273"/>
    </row>
    <row r="43" ht="17.25" customHeight="1" spans="1:1">
      <c r="A43" s="273"/>
    </row>
    <row r="44" ht="17.25" customHeight="1" spans="1:1">
      <c r="A44" s="273"/>
    </row>
    <row r="45" s="167" customFormat="1" ht="17.25" customHeight="1" spans="1:2">
      <c r="A45" s="273"/>
      <c r="B45" s="171"/>
    </row>
    <row r="48" customHeight="1" spans="2:2">
      <c r="B48" s="273"/>
    </row>
    <row r="52" customHeight="1" spans="2:2">
      <c r="B52" s="273"/>
    </row>
  </sheetData>
  <mergeCells count="2">
    <mergeCell ref="A2:B2"/>
    <mergeCell ref="A37:B37"/>
  </mergeCells>
  <printOptions horizontalCentered="1"/>
  <pageMargins left="0.75" right="0.75" top="0.75" bottom="0.75" header="0.309027777777778" footer="0.309027777777778"/>
  <pageSetup paperSize="9" scale="95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zoomScale="110" zoomScaleNormal="110" workbookViewId="0">
      <selection activeCell="A1" sqref="A1"/>
    </sheetView>
  </sheetViews>
  <sheetFormatPr defaultColWidth="9" defaultRowHeight="14.25" outlineLevelCol="4"/>
  <cols>
    <col min="1" max="1" width="50.75" customWidth="1"/>
    <col min="2" max="2" width="35.75" customWidth="1"/>
    <col min="4" max="4" width="9.5" customWidth="1"/>
  </cols>
  <sheetData>
    <row r="1" spans="1:1">
      <c r="A1" s="89" t="s">
        <v>1130</v>
      </c>
    </row>
    <row r="2" ht="29.25" customHeight="1" spans="1:2">
      <c r="A2" s="249" t="s">
        <v>1131</v>
      </c>
      <c r="B2" s="249"/>
    </row>
    <row r="3" ht="24" customHeight="1" spans="1:2">
      <c r="A3" s="250"/>
      <c r="B3" s="251" t="s">
        <v>2</v>
      </c>
    </row>
    <row r="4" ht="21.95" customHeight="1" spans="1:2">
      <c r="A4" s="252" t="s">
        <v>1132</v>
      </c>
      <c r="B4" s="253" t="s">
        <v>1133</v>
      </c>
    </row>
    <row r="5" ht="21.95" customHeight="1" spans="1:2">
      <c r="A5" s="254" t="s">
        <v>1134</v>
      </c>
      <c r="B5" s="255">
        <f>B6+B7+B8</f>
        <v>54.1</v>
      </c>
    </row>
    <row r="6" ht="21.95" customHeight="1" spans="1:2">
      <c r="A6" s="256" t="s">
        <v>1135</v>
      </c>
      <c r="B6" s="257"/>
    </row>
    <row r="7" ht="21.95" customHeight="1" spans="1:4">
      <c r="A7" s="256" t="s">
        <v>1136</v>
      </c>
      <c r="B7" s="257">
        <v>22</v>
      </c>
      <c r="D7" s="258"/>
    </row>
    <row r="8" ht="21.95" customHeight="1" spans="1:5">
      <c r="A8" s="256" t="s">
        <v>1137</v>
      </c>
      <c r="B8" s="257">
        <f>B9+B10</f>
        <v>32.1</v>
      </c>
      <c r="D8" s="259"/>
      <c r="E8" s="258"/>
    </row>
    <row r="9" ht="21.95" customHeight="1" spans="1:2">
      <c r="A9" s="256" t="s">
        <v>1138</v>
      </c>
      <c r="B9" s="257">
        <v>32.1</v>
      </c>
    </row>
    <row r="10" ht="21.95" customHeight="1" spans="1:2">
      <c r="A10" s="260" t="s">
        <v>1139</v>
      </c>
      <c r="B10" s="257"/>
    </row>
    <row r="11" ht="107.1" customHeight="1" spans="1:2">
      <c r="A11" s="261" t="s">
        <v>1140</v>
      </c>
      <c r="B11" s="261"/>
    </row>
    <row r="14" spans="2:2">
      <c r="B14" s="259"/>
    </row>
    <row r="15" spans="2:2">
      <c r="B15" s="258"/>
    </row>
  </sheetData>
  <mergeCells count="2">
    <mergeCell ref="A2:B2"/>
    <mergeCell ref="A11:B11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5"/>
  <sheetViews>
    <sheetView workbookViewId="0">
      <selection activeCell="A1" sqref="A1"/>
    </sheetView>
  </sheetViews>
  <sheetFormatPr defaultColWidth="9" defaultRowHeight="14.25" outlineLevelCol="3"/>
  <cols>
    <col min="1" max="1" width="51.25" customWidth="1"/>
    <col min="2" max="2" width="11.375" customWidth="1"/>
    <col min="3" max="3" width="17.5" customWidth="1"/>
    <col min="4" max="4" width="11.625" customWidth="1"/>
    <col min="8" max="8" width="22.75" customWidth="1"/>
    <col min="9" max="9" width="12.625" customWidth="1"/>
    <col min="10" max="10" width="22.75" customWidth="1"/>
    <col min="11" max="11" width="12.625" customWidth="1"/>
  </cols>
  <sheetData>
    <row r="1" spans="1:1">
      <c r="A1" s="223" t="s">
        <v>1141</v>
      </c>
    </row>
    <row r="2" ht="20.25" spans="1:4">
      <c r="A2" s="224" t="s">
        <v>1142</v>
      </c>
      <c r="B2" s="224"/>
      <c r="C2" s="224"/>
      <c r="D2" s="224"/>
    </row>
    <row r="3" spans="1:4">
      <c r="A3" s="225"/>
      <c r="B3" s="226"/>
      <c r="C3" s="226"/>
      <c r="D3" s="227" t="s">
        <v>2</v>
      </c>
    </row>
    <row r="4" ht="18.75" spans="1:4">
      <c r="A4" s="228" t="s">
        <v>1143</v>
      </c>
      <c r="B4" s="229"/>
      <c r="C4" s="228" t="s">
        <v>1144</v>
      </c>
      <c r="D4" s="229"/>
    </row>
    <row r="5" spans="1:4">
      <c r="A5" s="175" t="s">
        <v>1145</v>
      </c>
      <c r="B5" s="175" t="s">
        <v>1146</v>
      </c>
      <c r="C5" s="175" t="s">
        <v>1147</v>
      </c>
      <c r="D5" s="175" t="s">
        <v>1146</v>
      </c>
    </row>
    <row r="6" spans="1:4">
      <c r="A6" s="230" t="s">
        <v>1148</v>
      </c>
      <c r="B6" s="231">
        <v>1184</v>
      </c>
      <c r="C6" s="232" t="s">
        <v>1149</v>
      </c>
      <c r="D6" s="231">
        <v>816</v>
      </c>
    </row>
    <row r="7" spans="1:4">
      <c r="A7" s="230" t="s">
        <v>1150</v>
      </c>
      <c r="B7" s="231">
        <v>-3925</v>
      </c>
      <c r="C7" s="233" t="s">
        <v>1151</v>
      </c>
      <c r="D7" s="234">
        <v>425</v>
      </c>
    </row>
    <row r="8" spans="1:4">
      <c r="A8" s="235" t="s">
        <v>1152</v>
      </c>
      <c r="B8" s="235">
        <v>86</v>
      </c>
      <c r="C8" s="233" t="s">
        <v>1153</v>
      </c>
      <c r="D8" s="234">
        <v>391</v>
      </c>
    </row>
    <row r="9" spans="1:4">
      <c r="A9" s="235" t="s">
        <v>1154</v>
      </c>
      <c r="B9" s="235"/>
      <c r="C9" s="233"/>
      <c r="D9" s="236"/>
    </row>
    <row r="10" spans="1:4">
      <c r="A10" s="235" t="s">
        <v>1155</v>
      </c>
      <c r="B10" s="235"/>
      <c r="C10" s="233" t="s">
        <v>1156</v>
      </c>
      <c r="D10" s="236"/>
    </row>
    <row r="11" spans="1:4">
      <c r="A11" s="235" t="s">
        <v>1157</v>
      </c>
      <c r="B11" s="237"/>
      <c r="C11" s="233" t="s">
        <v>1156</v>
      </c>
      <c r="D11" s="236"/>
    </row>
    <row r="12" spans="1:4">
      <c r="A12" s="235" t="s">
        <v>1158</v>
      </c>
      <c r="B12" s="195">
        <v>-4011</v>
      </c>
      <c r="C12" s="233" t="s">
        <v>1156</v>
      </c>
      <c r="D12" s="236"/>
    </row>
    <row r="13" spans="1:4">
      <c r="A13" s="235" t="s">
        <v>1159</v>
      </c>
      <c r="B13" s="237"/>
      <c r="C13" s="233" t="s">
        <v>1156</v>
      </c>
      <c r="D13" s="236"/>
    </row>
    <row r="14" spans="1:4">
      <c r="A14" s="238" t="s">
        <v>1160</v>
      </c>
      <c r="B14" s="239">
        <v>4273</v>
      </c>
      <c r="C14" s="233" t="s">
        <v>1156</v>
      </c>
      <c r="D14" s="236"/>
    </row>
    <row r="15" spans="1:4">
      <c r="A15" s="235" t="s">
        <v>1161</v>
      </c>
      <c r="B15" s="234"/>
      <c r="C15" s="233" t="s">
        <v>1156</v>
      </c>
      <c r="D15" s="236"/>
    </row>
    <row r="16" spans="1:4">
      <c r="A16" s="240" t="s">
        <v>1162</v>
      </c>
      <c r="B16" s="234">
        <v>323</v>
      </c>
      <c r="C16" s="233" t="s">
        <v>1156</v>
      </c>
      <c r="D16" s="236"/>
    </row>
    <row r="17" spans="1:4">
      <c r="A17" s="241" t="s">
        <v>1163</v>
      </c>
      <c r="B17" s="234"/>
      <c r="C17" s="233" t="s">
        <v>1156</v>
      </c>
      <c r="D17" s="236"/>
    </row>
    <row r="18" spans="1:4">
      <c r="A18" s="241" t="s">
        <v>1164</v>
      </c>
      <c r="B18" s="234">
        <v>3</v>
      </c>
      <c r="C18" s="233" t="s">
        <v>1156</v>
      </c>
      <c r="D18" s="236"/>
    </row>
    <row r="19" spans="1:4">
      <c r="A19" s="241" t="s">
        <v>1165</v>
      </c>
      <c r="B19" s="234"/>
      <c r="C19" s="233" t="s">
        <v>1156</v>
      </c>
      <c r="D19" s="236"/>
    </row>
    <row r="20" spans="1:4">
      <c r="A20" s="241" t="s">
        <v>1166</v>
      </c>
      <c r="B20" s="234"/>
      <c r="C20" s="233" t="s">
        <v>1156</v>
      </c>
      <c r="D20" s="236"/>
    </row>
    <row r="21" spans="1:4">
      <c r="A21" s="241" t="s">
        <v>1167</v>
      </c>
      <c r="B21" s="234"/>
      <c r="C21" s="233" t="s">
        <v>1156</v>
      </c>
      <c r="D21" s="236"/>
    </row>
    <row r="22" spans="1:4">
      <c r="A22" s="241" t="s">
        <v>1168</v>
      </c>
      <c r="B22" s="234"/>
      <c r="C22" s="233" t="s">
        <v>1156</v>
      </c>
      <c r="D22" s="236"/>
    </row>
    <row r="23" spans="1:4">
      <c r="A23" s="241" t="s">
        <v>1169</v>
      </c>
      <c r="B23" s="234"/>
      <c r="C23" s="233" t="s">
        <v>1156</v>
      </c>
      <c r="D23" s="236"/>
    </row>
    <row r="24" spans="1:4">
      <c r="A24" s="241" t="s">
        <v>1170</v>
      </c>
      <c r="B24" s="234">
        <v>873</v>
      </c>
      <c r="C24" s="233" t="s">
        <v>1156</v>
      </c>
      <c r="D24" s="236"/>
    </row>
    <row r="25" spans="1:4">
      <c r="A25" s="240" t="s">
        <v>1171</v>
      </c>
      <c r="B25" s="234">
        <v>1864</v>
      </c>
      <c r="C25" s="233" t="s">
        <v>1156</v>
      </c>
      <c r="D25" s="236"/>
    </row>
    <row r="26" spans="1:4">
      <c r="A26" s="241" t="s">
        <v>1172</v>
      </c>
      <c r="B26" s="234"/>
      <c r="C26" s="242" t="s">
        <v>1156</v>
      </c>
      <c r="D26" s="243"/>
    </row>
    <row r="27" spans="1:4">
      <c r="A27" s="241" t="s">
        <v>1173</v>
      </c>
      <c r="B27" s="234"/>
      <c r="C27" s="242" t="s">
        <v>1156</v>
      </c>
      <c r="D27" s="236"/>
    </row>
    <row r="28" spans="1:4">
      <c r="A28" s="241" t="s">
        <v>1174</v>
      </c>
      <c r="B28" s="234"/>
      <c r="C28" s="242" t="s">
        <v>1156</v>
      </c>
      <c r="D28" s="236"/>
    </row>
    <row r="29" spans="1:4">
      <c r="A29" s="241" t="s">
        <v>1175</v>
      </c>
      <c r="B29" s="234">
        <v>23</v>
      </c>
      <c r="C29" s="244" t="s">
        <v>1156</v>
      </c>
      <c r="D29" s="236"/>
    </row>
    <row r="30" spans="1:4">
      <c r="A30" s="241" t="s">
        <v>1176</v>
      </c>
      <c r="B30" s="234"/>
      <c r="C30" s="242" t="s">
        <v>1156</v>
      </c>
      <c r="D30" s="236"/>
    </row>
    <row r="31" spans="1:4">
      <c r="A31" s="241" t="s">
        <v>1177</v>
      </c>
      <c r="B31" s="234"/>
      <c r="C31" s="242" t="s">
        <v>1156</v>
      </c>
      <c r="D31" s="236"/>
    </row>
    <row r="32" spans="1:4">
      <c r="A32" s="241" t="s">
        <v>1178</v>
      </c>
      <c r="B32" s="234"/>
      <c r="C32" s="242" t="s">
        <v>1156</v>
      </c>
      <c r="D32" s="236"/>
    </row>
    <row r="33" spans="1:4">
      <c r="A33" s="241" t="s">
        <v>1179</v>
      </c>
      <c r="B33" s="234"/>
      <c r="C33" s="242" t="s">
        <v>1156</v>
      </c>
      <c r="D33" s="236"/>
    </row>
    <row r="34" spans="1:4">
      <c r="A34" s="245" t="s">
        <v>1180</v>
      </c>
      <c r="B34" s="234"/>
      <c r="C34" s="242" t="s">
        <v>1156</v>
      </c>
      <c r="D34" s="236"/>
    </row>
    <row r="35" spans="1:4">
      <c r="A35" s="245" t="s">
        <v>1181</v>
      </c>
      <c r="B35" s="234"/>
      <c r="C35" s="242"/>
      <c r="D35" s="236"/>
    </row>
    <row r="36" spans="1:4">
      <c r="A36" s="245" t="s">
        <v>1182</v>
      </c>
      <c r="B36" s="234"/>
      <c r="C36" s="242"/>
      <c r="D36" s="236"/>
    </row>
    <row r="37" spans="1:4">
      <c r="A37" s="245" t="s">
        <v>1183</v>
      </c>
      <c r="B37" s="234"/>
      <c r="C37" s="242"/>
      <c r="D37" s="236"/>
    </row>
    <row r="38" spans="1:4">
      <c r="A38" s="245" t="s">
        <v>1184</v>
      </c>
      <c r="B38" s="234">
        <v>484</v>
      </c>
      <c r="C38" s="242"/>
      <c r="D38" s="236"/>
    </row>
    <row r="39" spans="1:4">
      <c r="A39" s="245" t="s">
        <v>1185</v>
      </c>
      <c r="B39" s="234"/>
      <c r="C39" s="242"/>
      <c r="D39" s="236"/>
    </row>
    <row r="40" spans="1:4">
      <c r="A40" s="245" t="s">
        <v>1186</v>
      </c>
      <c r="B40" s="234"/>
      <c r="C40" s="242"/>
      <c r="D40" s="236"/>
    </row>
    <row r="41" spans="1:4">
      <c r="A41" s="245" t="s">
        <v>1187</v>
      </c>
      <c r="B41" s="234">
        <v>387</v>
      </c>
      <c r="C41" s="242"/>
      <c r="D41" s="236"/>
    </row>
    <row r="42" spans="1:4">
      <c r="A42" s="245" t="s">
        <v>1188</v>
      </c>
      <c r="B42" s="234">
        <v>316</v>
      </c>
      <c r="C42" s="242"/>
      <c r="D42" s="236"/>
    </row>
    <row r="43" spans="1:4">
      <c r="A43" s="245" t="s">
        <v>1189</v>
      </c>
      <c r="B43" s="234"/>
      <c r="C43" s="242"/>
      <c r="D43" s="236"/>
    </row>
    <row r="44" spans="1:4">
      <c r="A44" s="245" t="s">
        <v>1190</v>
      </c>
      <c r="B44" s="234"/>
      <c r="C44" s="242"/>
      <c r="D44" s="236"/>
    </row>
    <row r="45" spans="1:4">
      <c r="A45" s="245" t="s">
        <v>1191</v>
      </c>
      <c r="B45" s="234"/>
      <c r="C45" s="242"/>
      <c r="D45" s="236"/>
    </row>
    <row r="46" spans="1:4">
      <c r="A46" s="245" t="s">
        <v>1192</v>
      </c>
      <c r="B46" s="234"/>
      <c r="C46" s="242"/>
      <c r="D46" s="236"/>
    </row>
    <row r="47" spans="1:4">
      <c r="A47" s="245" t="s">
        <v>1193</v>
      </c>
      <c r="B47" s="234"/>
      <c r="C47" s="242"/>
      <c r="D47" s="236"/>
    </row>
    <row r="48" spans="1:4">
      <c r="A48" s="245" t="s">
        <v>1194</v>
      </c>
      <c r="B48" s="234"/>
      <c r="C48" s="242"/>
      <c r="D48" s="236"/>
    </row>
    <row r="49" spans="1:4">
      <c r="A49" s="245" t="s">
        <v>1195</v>
      </c>
      <c r="B49" s="234"/>
      <c r="C49" s="242"/>
      <c r="D49" s="236"/>
    </row>
    <row r="50" spans="1:4">
      <c r="A50" s="245" t="s">
        <v>1196</v>
      </c>
      <c r="B50" s="234"/>
      <c r="C50" s="242"/>
      <c r="D50" s="236"/>
    </row>
    <row r="51" spans="1:4">
      <c r="A51" s="245" t="s">
        <v>1197</v>
      </c>
      <c r="B51" s="234"/>
      <c r="C51" s="242"/>
      <c r="D51" s="236"/>
    </row>
    <row r="52" spans="1:4">
      <c r="A52" s="245" t="s">
        <v>1198</v>
      </c>
      <c r="B52" s="234"/>
      <c r="C52" s="242"/>
      <c r="D52" s="236"/>
    </row>
    <row r="53" spans="1:4">
      <c r="A53" s="245" t="s">
        <v>1199</v>
      </c>
      <c r="B53" s="234"/>
      <c r="C53" s="242"/>
      <c r="D53" s="236"/>
    </row>
    <row r="54" spans="1:4">
      <c r="A54" s="241" t="s">
        <v>1200</v>
      </c>
      <c r="B54" s="234"/>
      <c r="C54" s="242"/>
      <c r="D54" s="236"/>
    </row>
    <row r="55" spans="1:4">
      <c r="A55" s="246" t="s">
        <v>1201</v>
      </c>
      <c r="B55" s="247">
        <v>836</v>
      </c>
      <c r="C55" s="242" t="s">
        <v>1156</v>
      </c>
      <c r="D55" s="236"/>
    </row>
    <row r="56" spans="1:4">
      <c r="A56" s="241" t="s">
        <v>917</v>
      </c>
      <c r="B56" s="234"/>
      <c r="C56" s="242" t="s">
        <v>1156</v>
      </c>
      <c r="D56" s="236"/>
    </row>
    <row r="57" spans="1:4">
      <c r="A57" s="241" t="s">
        <v>1202</v>
      </c>
      <c r="B57" s="234"/>
      <c r="C57" s="242" t="s">
        <v>1156</v>
      </c>
      <c r="D57" s="236"/>
    </row>
    <row r="58" spans="1:4">
      <c r="A58" s="241" t="s">
        <v>1203</v>
      </c>
      <c r="B58" s="234"/>
      <c r="C58" s="233" t="s">
        <v>1156</v>
      </c>
      <c r="D58" s="236"/>
    </row>
    <row r="59" spans="1:4">
      <c r="A59" s="241" t="s">
        <v>1204</v>
      </c>
      <c r="B59" s="234"/>
      <c r="C59" s="233" t="s">
        <v>1156</v>
      </c>
      <c r="D59" s="236"/>
    </row>
    <row r="60" spans="1:4">
      <c r="A60" s="241" t="s">
        <v>918</v>
      </c>
      <c r="B60" s="234">
        <v>2</v>
      </c>
      <c r="C60" s="233" t="s">
        <v>1156</v>
      </c>
      <c r="D60" s="236"/>
    </row>
    <row r="61" spans="1:4">
      <c r="A61" s="241" t="s">
        <v>1205</v>
      </c>
      <c r="B61" s="234"/>
      <c r="C61" s="233" t="s">
        <v>1156</v>
      </c>
      <c r="D61" s="236"/>
    </row>
    <row r="62" spans="1:4">
      <c r="A62" s="241" t="s">
        <v>1206</v>
      </c>
      <c r="B62" s="234"/>
      <c r="C62" s="233" t="s">
        <v>1156</v>
      </c>
      <c r="D62" s="236"/>
    </row>
    <row r="63" spans="1:4">
      <c r="A63" s="241" t="s">
        <v>1207</v>
      </c>
      <c r="B63" s="234">
        <v>400</v>
      </c>
      <c r="C63" s="233" t="s">
        <v>1156</v>
      </c>
      <c r="D63" s="236"/>
    </row>
    <row r="64" spans="1:4">
      <c r="A64" s="241" t="s">
        <v>1208</v>
      </c>
      <c r="B64" s="234">
        <v>11</v>
      </c>
      <c r="C64" s="233" t="s">
        <v>1156</v>
      </c>
      <c r="D64" s="236"/>
    </row>
    <row r="65" spans="1:4">
      <c r="A65" s="241" t="s">
        <v>921</v>
      </c>
      <c r="B65" s="234"/>
      <c r="C65" s="233" t="s">
        <v>1156</v>
      </c>
      <c r="D65" s="236"/>
    </row>
    <row r="66" spans="1:4">
      <c r="A66" s="241" t="s">
        <v>1209</v>
      </c>
      <c r="B66" s="234"/>
      <c r="C66" s="233" t="s">
        <v>1156</v>
      </c>
      <c r="D66" s="236"/>
    </row>
    <row r="67" spans="1:4">
      <c r="A67" s="241" t="s">
        <v>1210</v>
      </c>
      <c r="B67" s="234">
        <v>423</v>
      </c>
      <c r="C67" s="233" t="s">
        <v>1156</v>
      </c>
      <c r="D67" s="236"/>
    </row>
    <row r="68" spans="1:4">
      <c r="A68" s="241" t="s">
        <v>922</v>
      </c>
      <c r="B68" s="234"/>
      <c r="C68" s="233" t="s">
        <v>1156</v>
      </c>
      <c r="D68" s="236"/>
    </row>
    <row r="69" spans="1:4">
      <c r="A69" s="241" t="s">
        <v>1211</v>
      </c>
      <c r="B69" s="234"/>
      <c r="C69" s="233" t="s">
        <v>1156</v>
      </c>
      <c r="D69" s="236"/>
    </row>
    <row r="70" spans="1:4">
      <c r="A70" s="241" t="s">
        <v>1212</v>
      </c>
      <c r="B70" s="234"/>
      <c r="C70" s="233" t="s">
        <v>1156</v>
      </c>
      <c r="D70" s="236"/>
    </row>
    <row r="71" spans="1:4">
      <c r="A71" s="241" t="s">
        <v>1213</v>
      </c>
      <c r="B71" s="234"/>
      <c r="C71" s="233" t="s">
        <v>1156</v>
      </c>
      <c r="D71" s="236"/>
    </row>
    <row r="72" spans="1:4">
      <c r="A72" s="241" t="s">
        <v>1214</v>
      </c>
      <c r="B72" s="234"/>
      <c r="C72" s="242" t="s">
        <v>1156</v>
      </c>
      <c r="D72" s="236"/>
    </row>
    <row r="73" spans="1:4">
      <c r="A73" s="241" t="s">
        <v>923</v>
      </c>
      <c r="B73" s="234"/>
      <c r="C73" s="242" t="s">
        <v>1156</v>
      </c>
      <c r="D73" s="236"/>
    </row>
    <row r="74" spans="1:4">
      <c r="A74" s="241" t="s">
        <v>1215</v>
      </c>
      <c r="B74" s="234"/>
      <c r="C74" s="242" t="s">
        <v>1156</v>
      </c>
      <c r="D74" s="236"/>
    </row>
    <row r="75" spans="1:4">
      <c r="A75" s="248" t="s">
        <v>1216</v>
      </c>
      <c r="B75" s="234"/>
      <c r="C75" s="242" t="s">
        <v>1156</v>
      </c>
      <c r="D75" s="236"/>
    </row>
  </sheetData>
  <mergeCells count="3">
    <mergeCell ref="A2:D2"/>
    <mergeCell ref="A4:B4"/>
    <mergeCell ref="C4:D4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D20" sqref="D20"/>
    </sheetView>
  </sheetViews>
  <sheetFormatPr defaultColWidth="9" defaultRowHeight="14.25" outlineLevelCol="4"/>
  <cols>
    <col min="1" max="1" width="29" customWidth="1"/>
    <col min="2" max="5" width="18.75" customWidth="1"/>
  </cols>
  <sheetData>
    <row r="1" spans="1:1">
      <c r="A1" s="89" t="s">
        <v>1217</v>
      </c>
    </row>
    <row r="2" ht="36" customHeight="1" spans="1:5">
      <c r="A2" s="213" t="s">
        <v>1218</v>
      </c>
      <c r="B2" s="213"/>
      <c r="C2" s="213"/>
      <c r="D2" s="213"/>
      <c r="E2" s="213"/>
    </row>
    <row r="3" spans="1:5">
      <c r="A3" s="214"/>
      <c r="B3" s="215"/>
      <c r="C3" s="215"/>
      <c r="D3" s="216"/>
      <c r="E3" s="215" t="s">
        <v>2</v>
      </c>
    </row>
    <row r="4" spans="1:5">
      <c r="A4" s="110" t="s">
        <v>1219</v>
      </c>
      <c r="B4" s="217" t="s">
        <v>70</v>
      </c>
      <c r="C4" s="218" t="s">
        <v>1220</v>
      </c>
      <c r="D4" s="218" t="s">
        <v>1221</v>
      </c>
      <c r="E4" s="218" t="s">
        <v>1222</v>
      </c>
    </row>
    <row r="5" ht="44.1" customHeight="1" spans="1:5">
      <c r="A5" s="219" t="s">
        <v>1223</v>
      </c>
      <c r="B5" s="220">
        <v>1184</v>
      </c>
      <c r="C5" s="221">
        <v>-3925</v>
      </c>
      <c r="D5" s="220">
        <v>4273</v>
      </c>
      <c r="E5" s="220">
        <v>836</v>
      </c>
    </row>
    <row r="19" spans="3:3">
      <c r="C19" s="222"/>
    </row>
  </sheetData>
  <mergeCells count="1">
    <mergeCell ref="A2:E2"/>
  </mergeCells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预算处</Company>
  <Application>Microsoft Excel</Application>
  <HeadingPairs>
    <vt:vector size="2" baseType="variant">
      <vt:variant>
        <vt:lpstr>工作表</vt:lpstr>
      </vt:variant>
      <vt:variant>
        <vt:i4>32</vt:i4>
      </vt:variant>
    </vt:vector>
  </HeadingPairs>
  <TitlesOfParts>
    <vt:vector size="32" baseType="lpstr">
      <vt:lpstr>1.2019年高新区一般公共预算收支预算总表</vt:lpstr>
      <vt:lpstr>2.2019年高新区一般公共预算收入预算表</vt:lpstr>
      <vt:lpstr>3.2019年高新区一般公共预算支出预算表</vt:lpstr>
      <vt:lpstr>4.2019年高新区一般公共预算支出预算总表</vt:lpstr>
      <vt:lpstr>5.2019年高新区一般公共预算支出预算明细表</vt:lpstr>
      <vt:lpstr>6.2019年高新区一般公共预算基本支出预算</vt:lpstr>
      <vt:lpstr>7.2019年高新区一般公共预算“三公”经费支出情况表</vt:lpstr>
      <vt:lpstr>8.2019年市对高新区一般公共预算税收返还和转移支付预算表</vt:lpstr>
      <vt:lpstr>9.2019年市对高新区税收返还和转移支付预算表（分地区）</vt:lpstr>
      <vt:lpstr>10.2019年高新区基本建设支出预算表</vt:lpstr>
      <vt:lpstr>11.2017年和2018年高新区政府一般债务限额和余额情况表</vt:lpstr>
      <vt:lpstr>12.2018年高新区政府一般债务分地区限额余额表</vt:lpstr>
      <vt:lpstr>13.2019年高新区政府性基金收支预算总表</vt:lpstr>
      <vt:lpstr>14.2019年高新区政府性基金收入预算表</vt:lpstr>
      <vt:lpstr>15.2019年高新区政府性基金支出预算表</vt:lpstr>
      <vt:lpstr>16.2019年高新区政府性基金支出预算总表</vt:lpstr>
      <vt:lpstr>17.2019年高新区政府性基金支出预算明细表</vt:lpstr>
      <vt:lpstr>18.2019年市对高新区政府性基金转移支付预算表</vt:lpstr>
      <vt:lpstr>19.2019年市对高新区政府性基金转移支付预算表（分地区）</vt:lpstr>
      <vt:lpstr>20.2017年和2018年政府专项债务限额和余额情况表</vt:lpstr>
      <vt:lpstr>21.2018年高新区政府专项债务分地区限额余额表</vt:lpstr>
      <vt:lpstr>22.2019年高新区国有资本经营收支预算总表</vt:lpstr>
      <vt:lpstr>23.2019年高新区国有资本经营收入预算表</vt:lpstr>
      <vt:lpstr>24.2019年高新区国有资本经营支出预算表</vt:lpstr>
      <vt:lpstr>25.2019年市对高新区国有资本经营预算转移支付情况表</vt:lpstr>
      <vt:lpstr>26.2019年市对高新区国有资本经营预算转移支付表（分地区）</vt:lpstr>
      <vt:lpstr>27.2019年高新区社会保险基金收支预算总表</vt:lpstr>
      <vt:lpstr>28.2019年高新区社会保险基金收入预算表</vt:lpstr>
      <vt:lpstr>29.2019年高新区社会保险基金支出预算表</vt:lpstr>
      <vt:lpstr>30.2019年高新区社会保险基金结余预算表</vt:lpstr>
      <vt:lpstr>Sheet6</vt:lpstr>
      <vt:lpstr>Sheet7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李新建</dc:creator>
  <cp:lastModifiedBy>Administrator</cp:lastModifiedBy>
  <dcterms:created xsi:type="dcterms:W3CDTF">2021-05-29T14:18:00Z</dcterms:created>
  <dcterms:modified xsi:type="dcterms:W3CDTF">2021-06-01T02:34:01Z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B962F126E9B2412B9AC0112CCF31BD20</vt:lpwstr>
  </property>
</Properties>
</file>